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3"/>
  </bookViews>
  <sheets>
    <sheet name="2017" sheetId="1" r:id="rId1"/>
    <sheet name="2018" sheetId="2" r:id="rId2"/>
    <sheet name="2019" sheetId="3" r:id="rId3"/>
    <sheet name="2020" sheetId="4" r:id="rId4"/>
  </sheets>
  <definedNames/>
  <calcPr fullCalcOnLoad="1"/>
</workbook>
</file>

<file path=xl/comments1.xml><?xml version="1.0" encoding="utf-8"?>
<comments xmlns="http://schemas.openxmlformats.org/spreadsheetml/2006/main">
  <authors>
    <author>county</author>
  </authors>
  <commentList>
    <comment ref="E2" authorId="0">
      <text>
        <r>
          <rPr>
            <b/>
            <sz val="9"/>
            <rFont val="Tahoma"/>
            <family val="0"/>
          </rPr>
          <t>county:</t>
        </r>
        <r>
          <rPr>
            <sz val="9"/>
            <rFont val="Tahoma"/>
            <family val="0"/>
          </rPr>
          <t xml:space="preserve">
Street Lights at Courthouse</t>
        </r>
      </text>
    </comment>
    <comment ref="I2" authorId="0">
      <text>
        <r>
          <rPr>
            <b/>
            <sz val="9"/>
            <rFont val="Tahoma"/>
            <family val="0"/>
          </rPr>
          <t>county:</t>
        </r>
        <r>
          <rPr>
            <sz val="9"/>
            <rFont val="Tahoma"/>
            <family val="0"/>
          </rPr>
          <t xml:space="preserve">
Custodian House @ Fairgrounds</t>
        </r>
      </text>
    </comment>
  </commentList>
</comments>
</file>

<file path=xl/comments2.xml><?xml version="1.0" encoding="utf-8"?>
<comments xmlns="http://schemas.openxmlformats.org/spreadsheetml/2006/main">
  <authors>
    <author>county</author>
  </authors>
  <commentList>
    <comment ref="G2" authorId="0">
      <text>
        <r>
          <rPr>
            <b/>
            <sz val="9"/>
            <rFont val="Tahoma"/>
            <family val="0"/>
          </rPr>
          <t>county:</t>
        </r>
        <r>
          <rPr>
            <sz val="9"/>
            <rFont val="Tahoma"/>
            <family val="0"/>
          </rPr>
          <t xml:space="preserve">
Street Lights at Courthouse</t>
        </r>
      </text>
    </comment>
    <comment ref="K2" authorId="0">
      <text>
        <r>
          <rPr>
            <b/>
            <sz val="9"/>
            <rFont val="Tahoma"/>
            <family val="0"/>
          </rPr>
          <t>county:</t>
        </r>
        <r>
          <rPr>
            <sz val="9"/>
            <rFont val="Tahoma"/>
            <family val="0"/>
          </rPr>
          <t xml:space="preserve">
Custodian House @ Fairgrounds</t>
        </r>
      </text>
    </comment>
  </commentList>
</comments>
</file>

<file path=xl/comments3.xml><?xml version="1.0" encoding="utf-8"?>
<comments xmlns="http://schemas.openxmlformats.org/spreadsheetml/2006/main">
  <authors>
    <author>county</author>
  </authors>
  <commentList>
    <comment ref="H2" authorId="0">
      <text>
        <r>
          <rPr>
            <b/>
            <sz val="9"/>
            <rFont val="Tahoma"/>
            <family val="0"/>
          </rPr>
          <t>county:</t>
        </r>
        <r>
          <rPr>
            <sz val="9"/>
            <rFont val="Tahoma"/>
            <family val="0"/>
          </rPr>
          <t xml:space="preserve">
Custodian House @ Fairgrounds</t>
        </r>
      </text>
    </comment>
  </commentList>
</comments>
</file>

<file path=xl/comments4.xml><?xml version="1.0" encoding="utf-8"?>
<comments xmlns="http://schemas.openxmlformats.org/spreadsheetml/2006/main">
  <authors>
    <author>county</author>
  </authors>
  <commentList>
    <comment ref="H2" authorId="0">
      <text>
        <r>
          <rPr>
            <b/>
            <sz val="9"/>
            <rFont val="Tahoma"/>
            <family val="0"/>
          </rPr>
          <t>county:</t>
        </r>
        <r>
          <rPr>
            <sz val="9"/>
            <rFont val="Tahoma"/>
            <family val="0"/>
          </rPr>
          <t xml:space="preserve">
Custodian House @ Fairgrounds</t>
        </r>
      </text>
    </comment>
  </commentList>
</comments>
</file>

<file path=xl/sharedStrings.xml><?xml version="1.0" encoding="utf-8"?>
<sst xmlns="http://schemas.openxmlformats.org/spreadsheetml/2006/main" count="279" uniqueCount="30">
  <si>
    <t>Electric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</si>
  <si>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</si>
  <si>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</si>
  <si>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</si>
  <si>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</si>
  <si>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</si>
  <si>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</si>
  <si>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</si>
  <si>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</si>
  <si>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</si>
  <si>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</si>
  <si>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</si>
  <si>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</si>
  <si>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kwh</t>
  </si>
  <si>
    <t>Cost</t>
  </si>
  <si>
    <t>Hudson Energy</t>
  </si>
  <si>
    <t>CPL</t>
  </si>
  <si>
    <t>PEC</t>
  </si>
  <si>
    <t>cost</t>
  </si>
  <si>
    <t>TOTAL</t>
  </si>
  <si>
    <t>Usage</t>
  </si>
  <si>
    <t xml:space="preserve">Usage </t>
  </si>
  <si>
    <t>City of Rocksprings</t>
  </si>
  <si>
    <t>Barksdale Water Supply</t>
  </si>
  <si>
    <t>Water</t>
  </si>
  <si>
    <t>Gallons</t>
  </si>
  <si>
    <t>Country Boys</t>
  </si>
  <si>
    <t>Green Mountain</t>
  </si>
  <si>
    <t>Propane</t>
  </si>
  <si>
    <t>APG&amp;E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</si>
</sst>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&quot;$&quot;#,##0"/>
    <numFmt numFmtId="168" formatCode="_(&quot;$&quot;* #,##0.000_);_(&quot;$&quot;* \(#,##0.000\);_(&quot;$&quot;* &quot;-&quot;??_);_(@_)"/>
    <numFmt numFmtId="169" formatCode="_([$$-409]* #,##0.00_);_([$$-409]* \(#,##0.00\);_([$$-409]* &quot;-&quot;??_);_(@_)"/>
    <numFmt numFmtId="170" formatCode="_([$€-2]\ * #,##0.00_);_([$€-2]\ * \(#,##0.00\);_([$€-2]\ * &quot;-&quot;??_);_(@_)"/>
    <numFmt numFmtId="171" formatCode="_(* #,##0.0_);_(* \(#,##0.0\);_(* &quot;-&quot;?_);_(@_)"/>
    <numFmt numFmtId="172" formatCode="_(* #,##0.0_);_(* \(#,##0.0\);_(* &quot;-&quot;??_);_(@_)"/>
    <numFmt numFmtId="173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1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Calibri"/>
      <family val="2"/>
    </font>
    <font>
      <sz val="18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8F791"/>
        <bgColor indexed="64"/>
      </patternFill>
    </fill>
    <fill>
      <patternFill patternType="solid">
        <fgColor rgb="FF81ECF7"/>
        <bgColor indexed="64"/>
      </patternFill>
    </fill>
    <fill>
      <patternFill patternType="solid">
        <fgColor rgb="FFFAC08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ck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44" fontId="45" fillId="0" borderId="10" xfId="0" applyNumberFormat="1" applyFont="1" applyBorder="1" applyAlignment="1">
      <alignment/>
    </xf>
    <xf numFmtId="44" fontId="45" fillId="0" borderId="11" xfId="0" applyNumberFormat="1" applyFont="1" applyBorder="1" applyAlignment="1">
      <alignment/>
    </xf>
    <xf numFmtId="44" fontId="45" fillId="0" borderId="12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4" fontId="45" fillId="0" borderId="15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22" xfId="0" applyFont="1" applyFill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41" fontId="45" fillId="0" borderId="10" xfId="42" applyNumberFormat="1" applyFont="1" applyBorder="1" applyAlignment="1">
      <alignment horizontal="center"/>
    </xf>
    <xf numFmtId="41" fontId="45" fillId="0" borderId="11" xfId="42" applyNumberFormat="1" applyFont="1" applyBorder="1" applyAlignment="1">
      <alignment horizontal="center"/>
    </xf>
    <xf numFmtId="41" fontId="45" fillId="0" borderId="15" xfId="42" applyNumberFormat="1" applyFont="1" applyBorder="1" applyAlignment="1">
      <alignment horizontal="center"/>
    </xf>
    <xf numFmtId="0" fontId="46" fillId="0" borderId="26" xfId="0" applyFont="1" applyBorder="1" applyAlignment="1">
      <alignment/>
    </xf>
    <xf numFmtId="44" fontId="45" fillId="0" borderId="26" xfId="0" applyNumberFormat="1" applyFont="1" applyBorder="1" applyAlignment="1">
      <alignment/>
    </xf>
    <xf numFmtId="0" fontId="47" fillId="0" borderId="27" xfId="0" applyFont="1" applyFill="1" applyBorder="1" applyAlignment="1">
      <alignment/>
    </xf>
    <xf numFmtId="44" fontId="45" fillId="0" borderId="28" xfId="0" applyNumberFormat="1" applyFont="1" applyBorder="1" applyAlignment="1">
      <alignment/>
    </xf>
    <xf numFmtId="41" fontId="45" fillId="0" borderId="29" xfId="42" applyNumberFormat="1" applyFont="1" applyBorder="1" applyAlignment="1">
      <alignment horizontal="center"/>
    </xf>
    <xf numFmtId="41" fontId="45" fillId="0" borderId="30" xfId="42" applyNumberFormat="1" applyFont="1" applyBorder="1" applyAlignment="1">
      <alignment horizontal="center"/>
    </xf>
    <xf numFmtId="41" fontId="45" fillId="0" borderId="31" xfId="42" applyNumberFormat="1" applyFont="1" applyBorder="1" applyAlignment="1">
      <alignment horizontal="center"/>
    </xf>
    <xf numFmtId="41" fontId="45" fillId="0" borderId="26" xfId="42" applyNumberFormat="1" applyFont="1" applyBorder="1" applyAlignment="1">
      <alignment horizontal="center"/>
    </xf>
    <xf numFmtId="41" fontId="45" fillId="0" borderId="32" xfId="42" applyNumberFormat="1" applyFont="1" applyBorder="1" applyAlignment="1">
      <alignment horizontal="center"/>
    </xf>
    <xf numFmtId="37" fontId="45" fillId="0" borderId="10" xfId="42" applyNumberFormat="1" applyFont="1" applyBorder="1" applyAlignment="1">
      <alignment horizontal="right"/>
    </xf>
    <xf numFmtId="41" fontId="45" fillId="0" borderId="10" xfId="42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44" fontId="45" fillId="0" borderId="10" xfId="0" applyNumberFormat="1" applyFont="1" applyBorder="1" applyAlignment="1">
      <alignment horizontal="center"/>
    </xf>
    <xf numFmtId="44" fontId="45" fillId="0" borderId="17" xfId="0" applyNumberFormat="1" applyFont="1" applyBorder="1" applyAlignment="1">
      <alignment horizontal="center"/>
    </xf>
    <xf numFmtId="44" fontId="45" fillId="0" borderId="26" xfId="0" applyNumberFormat="1" applyFont="1" applyBorder="1" applyAlignment="1">
      <alignment horizontal="center"/>
    </xf>
    <xf numFmtId="44" fontId="45" fillId="0" borderId="33" xfId="0" applyNumberFormat="1" applyFont="1" applyBorder="1" applyAlignment="1">
      <alignment horizontal="center"/>
    </xf>
    <xf numFmtId="44" fontId="45" fillId="0" borderId="34" xfId="0" applyNumberFormat="1" applyFont="1" applyBorder="1" applyAlignment="1">
      <alignment horizontal="center"/>
    </xf>
    <xf numFmtId="44" fontId="45" fillId="0" borderId="32" xfId="44" applyFont="1" applyBorder="1" applyAlignment="1">
      <alignment horizontal="center"/>
    </xf>
    <xf numFmtId="37" fontId="45" fillId="0" borderId="32" xfId="42" applyNumberFormat="1" applyFont="1" applyBorder="1" applyAlignment="1">
      <alignment horizontal="right"/>
    </xf>
    <xf numFmtId="3" fontId="45" fillId="0" borderId="35" xfId="0" applyNumberFormat="1" applyFont="1" applyBorder="1" applyAlignment="1">
      <alignment horizontal="right"/>
    </xf>
    <xf numFmtId="44" fontId="45" fillId="0" borderId="12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4" fontId="45" fillId="0" borderId="23" xfId="0" applyNumberFormat="1" applyFont="1" applyBorder="1" applyAlignment="1">
      <alignment horizontal="right"/>
    </xf>
    <xf numFmtId="41" fontId="45" fillId="0" borderId="12" xfId="42" applyNumberFormat="1" applyFont="1" applyBorder="1" applyAlignment="1">
      <alignment horizontal="right"/>
    </xf>
    <xf numFmtId="44" fontId="45" fillId="0" borderId="36" xfId="0" applyNumberFormat="1" applyFont="1" applyBorder="1" applyAlignment="1">
      <alignment horizontal="right"/>
    </xf>
    <xf numFmtId="3" fontId="45" fillId="0" borderId="37" xfId="0" applyNumberFormat="1" applyFont="1" applyBorder="1" applyAlignment="1">
      <alignment horizontal="right"/>
    </xf>
    <xf numFmtId="44" fontId="45" fillId="0" borderId="1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 horizontal="right"/>
    </xf>
    <xf numFmtId="44" fontId="45" fillId="0" borderId="17" xfId="0" applyNumberFormat="1" applyFont="1" applyBorder="1" applyAlignment="1">
      <alignment horizontal="right"/>
    </xf>
    <xf numFmtId="44" fontId="45" fillId="0" borderId="38" xfId="0" applyNumberFormat="1" applyFont="1" applyBorder="1" applyAlignment="1">
      <alignment horizontal="right"/>
    </xf>
    <xf numFmtId="3" fontId="45" fillId="0" borderId="39" xfId="0" applyNumberFormat="1" applyFont="1" applyBorder="1" applyAlignment="1">
      <alignment horizontal="right"/>
    </xf>
    <xf numFmtId="44" fontId="45" fillId="0" borderId="39" xfId="0" applyNumberFormat="1" applyFont="1" applyBorder="1" applyAlignment="1">
      <alignment horizontal="right"/>
    </xf>
    <xf numFmtId="44" fontId="45" fillId="0" borderId="40" xfId="0" applyNumberFormat="1" applyFont="1" applyBorder="1" applyAlignment="1">
      <alignment horizontal="right"/>
    </xf>
    <xf numFmtId="41" fontId="45" fillId="0" borderId="40" xfId="42" applyNumberFormat="1" applyFont="1" applyBorder="1" applyAlignment="1">
      <alignment horizontal="right"/>
    </xf>
    <xf numFmtId="44" fontId="45" fillId="0" borderId="41" xfId="0" applyNumberFormat="1" applyFont="1" applyBorder="1" applyAlignment="1">
      <alignment horizontal="right"/>
    </xf>
    <xf numFmtId="173" fontId="45" fillId="0" borderId="39" xfId="42" applyNumberFormat="1" applyFont="1" applyBorder="1" applyAlignment="1">
      <alignment horizontal="right"/>
    </xf>
    <xf numFmtId="44" fontId="45" fillId="0" borderId="12" xfId="44" applyFont="1" applyBorder="1" applyAlignment="1">
      <alignment horizontal="right"/>
    </xf>
    <xf numFmtId="44" fontId="45" fillId="0" borderId="39" xfId="44" applyFont="1" applyBorder="1" applyAlignment="1">
      <alignment horizontal="right"/>
    </xf>
    <xf numFmtId="44" fontId="45" fillId="0" borderId="10" xfId="44" applyFont="1" applyBorder="1" applyAlignment="1">
      <alignment horizontal="right"/>
    </xf>
    <xf numFmtId="44" fontId="45" fillId="0" borderId="23" xfId="44" applyFont="1" applyBorder="1" applyAlignment="1">
      <alignment horizontal="right"/>
    </xf>
    <xf numFmtId="44" fontId="45" fillId="0" borderId="17" xfId="44" applyFont="1" applyBorder="1" applyAlignment="1">
      <alignment horizontal="right"/>
    </xf>
    <xf numFmtId="44" fontId="45" fillId="0" borderId="36" xfId="44" applyFont="1" applyBorder="1" applyAlignment="1">
      <alignment horizontal="right"/>
    </xf>
    <xf numFmtId="44" fontId="45" fillId="0" borderId="38" xfId="44" applyFont="1" applyBorder="1" applyAlignment="1">
      <alignment horizontal="right"/>
    </xf>
    <xf numFmtId="0" fontId="46" fillId="33" borderId="42" xfId="0" applyFont="1" applyFill="1" applyBorder="1" applyAlignment="1">
      <alignment horizontal="center"/>
    </xf>
    <xf numFmtId="0" fontId="49" fillId="33" borderId="42" xfId="0" applyFont="1" applyFill="1" applyBorder="1" applyAlignment="1">
      <alignment horizontal="center"/>
    </xf>
    <xf numFmtId="0" fontId="50" fillId="33" borderId="42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33" borderId="33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/>
    </xf>
    <xf numFmtId="0" fontId="50" fillId="34" borderId="42" xfId="0" applyFont="1" applyFill="1" applyBorder="1" applyAlignment="1">
      <alignment horizontal="center"/>
    </xf>
    <xf numFmtId="0" fontId="50" fillId="34" borderId="44" xfId="0" applyFont="1" applyFill="1" applyBorder="1" applyAlignment="1">
      <alignment horizontal="center"/>
    </xf>
    <xf numFmtId="0" fontId="50" fillId="34" borderId="45" xfId="0" applyFont="1" applyFill="1" applyBorder="1" applyAlignment="1">
      <alignment horizontal="center"/>
    </xf>
    <xf numFmtId="0" fontId="50" fillId="34" borderId="46" xfId="0" applyFont="1" applyFill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53" fillId="0" borderId="0" xfId="0" applyFont="1" applyAlignment="1">
      <alignment horizontal="center"/>
    </xf>
    <xf numFmtId="0" fontId="50" fillId="3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2.421875" style="0" customWidth="1"/>
    <col min="2" max="2" width="11.7109375" style="0" customWidth="1"/>
    <col min="3" max="3" width="11.28125" style="0" customWidth="1"/>
    <col min="4" max="4" width="11.7109375" style="0" customWidth="1"/>
    <col min="5" max="5" width="10.7109375" style="0" customWidth="1"/>
    <col min="6" max="6" width="12.57421875" style="0" customWidth="1"/>
    <col min="7" max="7" width="12.8515625" style="0" bestFit="1" customWidth="1"/>
    <col min="8" max="8" width="11.421875" style="0" bestFit="1" customWidth="1"/>
    <col min="9" max="10" width="10.421875" style="0" bestFit="1" customWidth="1"/>
    <col min="11" max="11" width="9.8515625" style="0" customWidth="1"/>
    <col min="12" max="12" width="11.421875" style="0" bestFit="1" customWidth="1"/>
  </cols>
  <sheetData>
    <row r="1" spans="2:12" ht="30">
      <c r="B1" s="38">
        <v>2017</v>
      </c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</row>
    <row r="2" spans="3:12" ht="15.75" thickBot="1">
      <c r="C2" s="70" t="s">
        <v>15</v>
      </c>
      <c r="D2" s="71"/>
      <c r="E2" s="70" t="s">
        <v>16</v>
      </c>
      <c r="F2" s="70"/>
      <c r="G2" s="70" t="s">
        <v>17</v>
      </c>
      <c r="H2" s="71"/>
      <c r="I2" s="76" t="s">
        <v>27</v>
      </c>
      <c r="J2" s="77"/>
      <c r="K2" s="72" t="s">
        <v>19</v>
      </c>
      <c r="L2" s="73"/>
    </row>
    <row r="3" spans="3:12" ht="16.5" thickBot="1" thickTop="1">
      <c r="C3" s="15" t="s">
        <v>13</v>
      </c>
      <c r="D3" s="15" t="s">
        <v>18</v>
      </c>
      <c r="E3" s="15" t="s">
        <v>13</v>
      </c>
      <c r="F3" s="15" t="s">
        <v>18</v>
      </c>
      <c r="G3" s="15" t="s">
        <v>13</v>
      </c>
      <c r="H3" s="16" t="s">
        <v>18</v>
      </c>
      <c r="I3" s="10" t="s">
        <v>13</v>
      </c>
      <c r="J3" s="23" t="s">
        <v>18</v>
      </c>
      <c r="K3" s="17" t="s">
        <v>13</v>
      </c>
      <c r="L3" s="15" t="s">
        <v>18</v>
      </c>
    </row>
    <row r="4" spans="2:12" ht="15">
      <c r="B4" s="7" t="s">
        <v>1</v>
      </c>
      <c r="C4" s="46">
        <v>29639</v>
      </c>
      <c r="D4" s="47">
        <v>4825.59</v>
      </c>
      <c r="E4" s="48">
        <v>105</v>
      </c>
      <c r="F4" s="47">
        <v>28.73</v>
      </c>
      <c r="G4" s="48">
        <v>1219</v>
      </c>
      <c r="H4" s="49">
        <v>133.91</v>
      </c>
      <c r="I4" s="50">
        <v>872</v>
      </c>
      <c r="J4" s="51">
        <v>182.39</v>
      </c>
      <c r="K4" s="6">
        <f>C4+E4+G4+I4</f>
        <v>31835</v>
      </c>
      <c r="L4" s="5">
        <f>D4+F4+H4+J4</f>
        <v>5170.62</v>
      </c>
    </row>
    <row r="5" spans="2:12" ht="15">
      <c r="B5" s="7" t="s">
        <v>2</v>
      </c>
      <c r="C5" s="52">
        <v>28758</v>
      </c>
      <c r="D5" s="53">
        <v>4275.16</v>
      </c>
      <c r="E5" s="48">
        <v>105</v>
      </c>
      <c r="F5" s="53">
        <v>28.73</v>
      </c>
      <c r="G5" s="54">
        <v>1190</v>
      </c>
      <c r="H5" s="55">
        <v>131.62</v>
      </c>
      <c r="I5" s="37">
        <v>467</v>
      </c>
      <c r="J5" s="56">
        <v>109.76</v>
      </c>
      <c r="K5" s="6">
        <f aca="true" t="shared" si="0" ref="K5:K16">C5+E5+G5+I5</f>
        <v>30520</v>
      </c>
      <c r="L5" s="5">
        <f aca="true" t="shared" si="1" ref="L5:L16">D5+F5+H5+J5</f>
        <v>4545.2699999999995</v>
      </c>
    </row>
    <row r="6" spans="2:12" ht="15">
      <c r="B6" s="7" t="s">
        <v>3</v>
      </c>
      <c r="C6" s="52">
        <v>33191</v>
      </c>
      <c r="D6" s="53">
        <v>5714.25</v>
      </c>
      <c r="E6" s="48">
        <v>105</v>
      </c>
      <c r="F6" s="53">
        <v>29.33</v>
      </c>
      <c r="G6" s="54">
        <v>1314</v>
      </c>
      <c r="H6" s="55">
        <v>108.66</v>
      </c>
      <c r="I6" s="37">
        <v>660</v>
      </c>
      <c r="J6" s="56">
        <v>146.18</v>
      </c>
      <c r="K6" s="6">
        <f t="shared" si="0"/>
        <v>35270</v>
      </c>
      <c r="L6" s="5">
        <f t="shared" si="1"/>
        <v>5998.42</v>
      </c>
    </row>
    <row r="7" spans="2:12" ht="15">
      <c r="B7" s="7" t="s">
        <v>4</v>
      </c>
      <c r="C7" s="52">
        <v>42001</v>
      </c>
      <c r="D7" s="53">
        <v>6419.58</v>
      </c>
      <c r="E7" s="48">
        <v>105</v>
      </c>
      <c r="F7" s="53">
        <v>29.33</v>
      </c>
      <c r="G7" s="54">
        <v>1427</v>
      </c>
      <c r="H7" s="55">
        <v>150.35</v>
      </c>
      <c r="I7" s="37">
        <v>1036</v>
      </c>
      <c r="J7" s="56">
        <v>214.71</v>
      </c>
      <c r="K7" s="6">
        <f t="shared" si="0"/>
        <v>44569</v>
      </c>
      <c r="L7" s="5">
        <f t="shared" si="1"/>
        <v>6813.97</v>
      </c>
    </row>
    <row r="8" spans="2:12" ht="15">
      <c r="B8" s="7" t="s">
        <v>5</v>
      </c>
      <c r="C8" s="52">
        <v>31348</v>
      </c>
      <c r="D8" s="53">
        <v>5304.1</v>
      </c>
      <c r="E8" s="48">
        <v>105</v>
      </c>
      <c r="F8" s="53">
        <v>29.33</v>
      </c>
      <c r="G8" s="54">
        <v>1341</v>
      </c>
      <c r="H8" s="55">
        <v>143.56</v>
      </c>
      <c r="I8" s="37">
        <v>707</v>
      </c>
      <c r="J8" s="56">
        <v>154.8</v>
      </c>
      <c r="K8" s="6">
        <f t="shared" si="0"/>
        <v>33501</v>
      </c>
      <c r="L8" s="5">
        <f t="shared" si="1"/>
        <v>5631.790000000001</v>
      </c>
    </row>
    <row r="9" spans="2:12" ht="15">
      <c r="B9" s="7" t="s">
        <v>6</v>
      </c>
      <c r="C9" s="52">
        <v>21422</v>
      </c>
      <c r="D9" s="53">
        <v>5230.12</v>
      </c>
      <c r="E9" s="48">
        <v>105</v>
      </c>
      <c r="F9" s="53">
        <v>29.29</v>
      </c>
      <c r="G9" s="54">
        <v>1197</v>
      </c>
      <c r="H9" s="55">
        <v>132.17</v>
      </c>
      <c r="I9" s="37">
        <v>347</v>
      </c>
      <c r="J9" s="56">
        <v>88.04</v>
      </c>
      <c r="K9" s="6">
        <f t="shared" si="0"/>
        <v>23071</v>
      </c>
      <c r="L9" s="5">
        <f t="shared" si="1"/>
        <v>5479.62</v>
      </c>
    </row>
    <row r="10" spans="2:12" ht="15">
      <c r="B10" s="7" t="s">
        <v>7</v>
      </c>
      <c r="C10" s="52">
        <v>21934</v>
      </c>
      <c r="D10" s="53">
        <v>4505.94</v>
      </c>
      <c r="E10" s="48">
        <v>105</v>
      </c>
      <c r="F10" s="53">
        <v>29.29</v>
      </c>
      <c r="G10" s="54">
        <v>1190</v>
      </c>
      <c r="H10" s="55">
        <v>131.62</v>
      </c>
      <c r="I10" s="37">
        <v>214</v>
      </c>
      <c r="J10" s="56">
        <v>64.23</v>
      </c>
      <c r="K10" s="6">
        <f t="shared" si="0"/>
        <v>23443</v>
      </c>
      <c r="L10" s="5">
        <f t="shared" si="1"/>
        <v>4731.079999999999</v>
      </c>
    </row>
    <row r="11" spans="2:12" ht="15">
      <c r="B11" s="7" t="s">
        <v>8</v>
      </c>
      <c r="C11" s="52">
        <v>27638</v>
      </c>
      <c r="D11" s="53">
        <v>4888.31</v>
      </c>
      <c r="E11" s="48">
        <v>105</v>
      </c>
      <c r="F11" s="53">
        <v>29.29</v>
      </c>
      <c r="G11" s="54">
        <v>1088</v>
      </c>
      <c r="H11" s="55">
        <v>123.55</v>
      </c>
      <c r="I11" s="37">
        <v>273</v>
      </c>
      <c r="J11" s="56">
        <v>74.81</v>
      </c>
      <c r="K11" s="6">
        <f t="shared" si="0"/>
        <v>29104</v>
      </c>
      <c r="L11" s="5">
        <f t="shared" si="1"/>
        <v>5115.960000000001</v>
      </c>
    </row>
    <row r="12" spans="2:12" ht="15">
      <c r="B12" s="7" t="s">
        <v>9</v>
      </c>
      <c r="C12" s="52">
        <v>35100</v>
      </c>
      <c r="D12" s="53">
        <v>5693.09</v>
      </c>
      <c r="E12" s="48">
        <v>105</v>
      </c>
      <c r="F12" s="53">
        <v>29.29</v>
      </c>
      <c r="G12" s="54">
        <v>1039</v>
      </c>
      <c r="H12" s="55">
        <v>119.67</v>
      </c>
      <c r="I12" s="37">
        <v>538</v>
      </c>
      <c r="J12" s="56">
        <v>122.17</v>
      </c>
      <c r="K12" s="6">
        <f t="shared" si="0"/>
        <v>36782</v>
      </c>
      <c r="L12" s="5">
        <f t="shared" si="1"/>
        <v>5964.22</v>
      </c>
    </row>
    <row r="13" spans="2:12" ht="15">
      <c r="B13" s="7" t="s">
        <v>10</v>
      </c>
      <c r="C13" s="52">
        <v>48153</v>
      </c>
      <c r="D13" s="53">
        <v>7214.63</v>
      </c>
      <c r="E13" s="54">
        <v>105</v>
      </c>
      <c r="F13" s="53">
        <v>27.71</v>
      </c>
      <c r="G13" s="54">
        <v>1065</v>
      </c>
      <c r="H13" s="55">
        <v>121.73</v>
      </c>
      <c r="I13" s="37">
        <v>1152</v>
      </c>
      <c r="J13" s="56">
        <v>244.37</v>
      </c>
      <c r="K13" s="6">
        <f t="shared" si="0"/>
        <v>50475</v>
      </c>
      <c r="L13" s="5">
        <f t="shared" si="1"/>
        <v>7608.44</v>
      </c>
    </row>
    <row r="14" spans="2:12" ht="15">
      <c r="B14" s="7" t="s">
        <v>11</v>
      </c>
      <c r="C14" s="52">
        <v>47380</v>
      </c>
      <c r="D14" s="53">
        <v>6985.75</v>
      </c>
      <c r="E14" s="54">
        <v>105</v>
      </c>
      <c r="F14" s="53">
        <v>27.71</v>
      </c>
      <c r="G14" s="54">
        <v>959</v>
      </c>
      <c r="H14" s="55">
        <v>113.35</v>
      </c>
      <c r="I14" s="37">
        <v>1045</v>
      </c>
      <c r="J14" s="56">
        <v>224.07</v>
      </c>
      <c r="K14" s="6">
        <f t="shared" si="0"/>
        <v>49489</v>
      </c>
      <c r="L14" s="5">
        <f t="shared" si="1"/>
        <v>7350.88</v>
      </c>
    </row>
    <row r="15" spans="2:12" ht="15.75" thickBot="1">
      <c r="B15" s="8" t="s">
        <v>12</v>
      </c>
      <c r="C15" s="52">
        <v>53094</v>
      </c>
      <c r="D15" s="53">
        <v>6819.51</v>
      </c>
      <c r="E15" s="54">
        <v>105</v>
      </c>
      <c r="F15" s="53">
        <v>28.46</v>
      </c>
      <c r="G15" s="54">
        <v>1080</v>
      </c>
      <c r="H15" s="55">
        <v>122.92</v>
      </c>
      <c r="I15" s="37">
        <v>796</v>
      </c>
      <c r="J15" s="56">
        <v>180.54</v>
      </c>
      <c r="K15" s="6">
        <f t="shared" si="0"/>
        <v>55075</v>
      </c>
      <c r="L15" s="5">
        <f t="shared" si="1"/>
        <v>7151.43</v>
      </c>
    </row>
    <row r="16" spans="2:12" ht="17.25" thickBot="1" thickTop="1">
      <c r="B16" s="18" t="s">
        <v>19</v>
      </c>
      <c r="C16" s="57">
        <f aca="true" t="shared" si="2" ref="C16:J16">SUM(C4:C15)</f>
        <v>419658</v>
      </c>
      <c r="D16" s="58">
        <f t="shared" si="2"/>
        <v>67876.03</v>
      </c>
      <c r="E16" s="57">
        <f t="shared" si="2"/>
        <v>1260</v>
      </c>
      <c r="F16" s="58">
        <f t="shared" si="2"/>
        <v>346.4899999999999</v>
      </c>
      <c r="G16" s="57">
        <f t="shared" si="2"/>
        <v>14109</v>
      </c>
      <c r="H16" s="59">
        <f t="shared" si="2"/>
        <v>1533.11</v>
      </c>
      <c r="I16" s="60">
        <f t="shared" si="2"/>
        <v>8107</v>
      </c>
      <c r="J16" s="61">
        <f t="shared" si="2"/>
        <v>1806.07</v>
      </c>
      <c r="K16" s="6">
        <f t="shared" si="0"/>
        <v>443134</v>
      </c>
      <c r="L16" s="5">
        <f t="shared" si="1"/>
        <v>71561.70000000001</v>
      </c>
    </row>
    <row r="17" spans="2:12" ht="28.5" thickTop="1">
      <c r="B17" s="1"/>
      <c r="C17" s="82" t="s">
        <v>24</v>
      </c>
      <c r="D17" s="82"/>
      <c r="E17" s="82"/>
      <c r="F17" s="82"/>
      <c r="G17" s="83"/>
      <c r="H17" s="83"/>
      <c r="I17" s="1"/>
      <c r="K17" s="84" t="s">
        <v>28</v>
      </c>
      <c r="L17" s="84"/>
    </row>
    <row r="18" spans="2:12" ht="15.75" thickBot="1">
      <c r="B18" s="1"/>
      <c r="C18" s="78" t="s">
        <v>22</v>
      </c>
      <c r="D18" s="78"/>
      <c r="E18" s="78" t="s">
        <v>23</v>
      </c>
      <c r="F18" s="79"/>
      <c r="G18" s="80" t="s">
        <v>19</v>
      </c>
      <c r="H18" s="81"/>
      <c r="I18" s="12"/>
      <c r="K18" s="85" t="s">
        <v>26</v>
      </c>
      <c r="L18" s="85"/>
    </row>
    <row r="19" spans="2:12" ht="15.75" thickTop="1">
      <c r="B19" s="1"/>
      <c r="C19" s="20" t="s">
        <v>20</v>
      </c>
      <c r="D19" s="20" t="s">
        <v>14</v>
      </c>
      <c r="E19" s="20" t="s">
        <v>21</v>
      </c>
      <c r="F19" s="21" t="s">
        <v>14</v>
      </c>
      <c r="G19" s="22" t="s">
        <v>20</v>
      </c>
      <c r="H19" s="20" t="s">
        <v>14</v>
      </c>
      <c r="I19" s="1"/>
      <c r="K19" s="9" t="s">
        <v>25</v>
      </c>
      <c r="L19" s="9" t="s">
        <v>14</v>
      </c>
    </row>
    <row r="20" spans="2:12" ht="15">
      <c r="B20" s="7" t="s">
        <v>1</v>
      </c>
      <c r="C20" s="24">
        <v>160000</v>
      </c>
      <c r="D20" s="39">
        <v>1071.14</v>
      </c>
      <c r="E20" s="36">
        <v>0</v>
      </c>
      <c r="F20" s="40">
        <v>25.13</v>
      </c>
      <c r="G20" s="31">
        <f>C20+E20</f>
        <v>160000</v>
      </c>
      <c r="H20" s="3">
        <f>D20+F20</f>
        <v>1096.2700000000002</v>
      </c>
      <c r="J20" s="13" t="s">
        <v>1</v>
      </c>
      <c r="K20" s="24">
        <v>105</v>
      </c>
      <c r="L20" s="3">
        <v>87.36</v>
      </c>
    </row>
    <row r="21" spans="2:12" ht="15">
      <c r="B21" s="7" t="s">
        <v>2</v>
      </c>
      <c r="C21" s="24">
        <v>490000</v>
      </c>
      <c r="D21" s="39">
        <v>2764.88</v>
      </c>
      <c r="E21" s="36">
        <v>0</v>
      </c>
      <c r="F21" s="40">
        <v>25.13</v>
      </c>
      <c r="G21" s="31">
        <f aca="true" t="shared" si="3" ref="G21:G31">C21+E21</f>
        <v>490000</v>
      </c>
      <c r="H21" s="3">
        <f aca="true" t="shared" si="4" ref="H21:H32">D21+F21</f>
        <v>2790.01</v>
      </c>
      <c r="J21" s="13" t="s">
        <v>2</v>
      </c>
      <c r="K21" s="24">
        <v>0</v>
      </c>
      <c r="L21" s="3">
        <v>0</v>
      </c>
    </row>
    <row r="22" spans="2:12" ht="15">
      <c r="B22" s="7" t="s">
        <v>3</v>
      </c>
      <c r="C22" s="24">
        <v>95000</v>
      </c>
      <c r="D22" s="39">
        <v>1142.53</v>
      </c>
      <c r="E22" s="36">
        <v>0</v>
      </c>
      <c r="F22" s="40">
        <v>25.13</v>
      </c>
      <c r="G22" s="31">
        <f t="shared" si="3"/>
        <v>95000</v>
      </c>
      <c r="H22" s="3">
        <f t="shared" si="4"/>
        <v>1167.66</v>
      </c>
      <c r="J22" s="13" t="s">
        <v>3</v>
      </c>
      <c r="K22" s="24">
        <v>680</v>
      </c>
      <c r="L22" s="3">
        <v>693.7</v>
      </c>
    </row>
    <row r="23" spans="2:12" ht="15">
      <c r="B23" s="7" t="s">
        <v>4</v>
      </c>
      <c r="C23" s="24">
        <v>60000</v>
      </c>
      <c r="D23" s="39">
        <v>1103.19</v>
      </c>
      <c r="E23" s="36">
        <v>0</v>
      </c>
      <c r="F23" s="40">
        <v>25.13</v>
      </c>
      <c r="G23" s="31">
        <f t="shared" si="3"/>
        <v>60000</v>
      </c>
      <c r="H23" s="3">
        <f t="shared" si="4"/>
        <v>1128.3200000000002</v>
      </c>
      <c r="J23" s="13" t="s">
        <v>4</v>
      </c>
      <c r="K23" s="24">
        <v>255</v>
      </c>
      <c r="L23" s="3">
        <v>272.85</v>
      </c>
    </row>
    <row r="24" spans="2:12" ht="15">
      <c r="B24" s="7" t="s">
        <v>5</v>
      </c>
      <c r="C24" s="24">
        <v>41000</v>
      </c>
      <c r="D24" s="39">
        <v>1081.86</v>
      </c>
      <c r="E24" s="36">
        <v>0</v>
      </c>
      <c r="F24" s="40">
        <v>25.13</v>
      </c>
      <c r="G24" s="31">
        <f t="shared" si="3"/>
        <v>41000</v>
      </c>
      <c r="H24" s="3">
        <f t="shared" si="4"/>
        <v>1106.99</v>
      </c>
      <c r="J24" s="13" t="s">
        <v>5</v>
      </c>
      <c r="K24" s="24">
        <v>670</v>
      </c>
      <c r="L24" s="3">
        <v>770.5</v>
      </c>
    </row>
    <row r="25" spans="2:12" ht="15">
      <c r="B25" s="7" t="s">
        <v>6</v>
      </c>
      <c r="C25" s="24">
        <v>75000</v>
      </c>
      <c r="D25" s="39">
        <v>1134.54</v>
      </c>
      <c r="E25" s="36">
        <v>0</v>
      </c>
      <c r="F25" s="40">
        <v>25.13</v>
      </c>
      <c r="G25" s="31">
        <f t="shared" si="3"/>
        <v>75000</v>
      </c>
      <c r="H25" s="3">
        <f t="shared" si="4"/>
        <v>1159.67</v>
      </c>
      <c r="J25" s="13" t="s">
        <v>6</v>
      </c>
      <c r="K25" s="24">
        <v>625</v>
      </c>
      <c r="L25" s="3">
        <v>781.25</v>
      </c>
    </row>
    <row r="26" spans="2:12" ht="15">
      <c r="B26" s="7" t="s">
        <v>7</v>
      </c>
      <c r="C26" s="24">
        <v>70000</v>
      </c>
      <c r="D26" s="39">
        <v>1123.59</v>
      </c>
      <c r="E26" s="36">
        <v>0</v>
      </c>
      <c r="F26" s="40">
        <v>25.13</v>
      </c>
      <c r="G26" s="31">
        <f t="shared" si="3"/>
        <v>70000</v>
      </c>
      <c r="H26" s="3">
        <f t="shared" si="4"/>
        <v>1148.72</v>
      </c>
      <c r="J26" s="13" t="s">
        <v>7</v>
      </c>
      <c r="K26" s="24">
        <v>250</v>
      </c>
      <c r="L26" s="3">
        <v>285</v>
      </c>
    </row>
    <row r="27" spans="2:12" ht="15">
      <c r="B27" s="7" t="s">
        <v>8</v>
      </c>
      <c r="C27" s="24">
        <v>71000</v>
      </c>
      <c r="D27" s="39">
        <v>1150.27</v>
      </c>
      <c r="E27" s="36">
        <v>0</v>
      </c>
      <c r="F27" s="40">
        <v>25.13</v>
      </c>
      <c r="G27" s="31">
        <f t="shared" si="3"/>
        <v>71000</v>
      </c>
      <c r="H27" s="3">
        <f t="shared" si="4"/>
        <v>1175.4</v>
      </c>
      <c r="J27" s="13" t="s">
        <v>8</v>
      </c>
      <c r="K27" s="24">
        <v>0</v>
      </c>
      <c r="L27" s="3">
        <v>0</v>
      </c>
    </row>
    <row r="28" spans="2:12" ht="15">
      <c r="B28" s="7" t="s">
        <v>9</v>
      </c>
      <c r="C28" s="24">
        <v>53000</v>
      </c>
      <c r="D28" s="39">
        <v>1061.64</v>
      </c>
      <c r="E28" s="36">
        <v>0</v>
      </c>
      <c r="F28" s="40">
        <v>25.13</v>
      </c>
      <c r="G28" s="31">
        <f t="shared" si="3"/>
        <v>53000</v>
      </c>
      <c r="H28" s="3">
        <f t="shared" si="4"/>
        <v>1086.7700000000002</v>
      </c>
      <c r="J28" s="13" t="s">
        <v>9</v>
      </c>
      <c r="K28" s="24">
        <v>300</v>
      </c>
      <c r="L28" s="3">
        <v>309</v>
      </c>
    </row>
    <row r="29" spans="2:12" ht="15">
      <c r="B29" s="7" t="s">
        <v>10</v>
      </c>
      <c r="C29" s="24">
        <v>210000</v>
      </c>
      <c r="D29" s="39">
        <v>1489.01</v>
      </c>
      <c r="E29" s="36">
        <v>0</v>
      </c>
      <c r="F29" s="40">
        <v>25.13</v>
      </c>
      <c r="G29" s="31">
        <f t="shared" si="3"/>
        <v>210000</v>
      </c>
      <c r="H29" s="3">
        <f t="shared" si="4"/>
        <v>1514.14</v>
      </c>
      <c r="J29" s="13" t="s">
        <v>10</v>
      </c>
      <c r="K29" s="24">
        <v>0</v>
      </c>
      <c r="L29" s="3">
        <v>0</v>
      </c>
    </row>
    <row r="30" spans="2:12" ht="15">
      <c r="B30" s="7" t="s">
        <v>11</v>
      </c>
      <c r="C30" s="24">
        <v>323000</v>
      </c>
      <c r="D30" s="39">
        <v>1785.01</v>
      </c>
      <c r="E30" s="36">
        <v>0</v>
      </c>
      <c r="F30" s="40">
        <v>25.13</v>
      </c>
      <c r="G30" s="31">
        <f t="shared" si="3"/>
        <v>323000</v>
      </c>
      <c r="H30" s="3">
        <f t="shared" si="4"/>
        <v>1810.14</v>
      </c>
      <c r="J30" s="13" t="s">
        <v>11</v>
      </c>
      <c r="K30" s="24">
        <v>254</v>
      </c>
      <c r="L30" s="3">
        <v>254</v>
      </c>
    </row>
    <row r="31" spans="2:12" ht="15.75" thickBot="1">
      <c r="B31" s="27" t="s">
        <v>12</v>
      </c>
      <c r="C31" s="34">
        <v>207000</v>
      </c>
      <c r="D31" s="41">
        <v>1563.98</v>
      </c>
      <c r="E31" s="36">
        <v>0</v>
      </c>
      <c r="F31" s="42">
        <v>25.13</v>
      </c>
      <c r="G31" s="32">
        <f t="shared" si="3"/>
        <v>207000</v>
      </c>
      <c r="H31" s="28">
        <f t="shared" si="4"/>
        <v>1589.1100000000001</v>
      </c>
      <c r="J31" s="14" t="s">
        <v>12</v>
      </c>
      <c r="K31" s="25">
        <v>0</v>
      </c>
      <c r="L31" s="4">
        <v>0</v>
      </c>
    </row>
    <row r="32" spans="2:12" ht="16.5" thickBot="1">
      <c r="B32" s="29" t="s">
        <v>19</v>
      </c>
      <c r="C32" s="35">
        <f>SUM(C20:C31)</f>
        <v>1855000</v>
      </c>
      <c r="D32" s="44">
        <f>SUM(D20:D31)</f>
        <v>16471.64</v>
      </c>
      <c r="E32" s="45">
        <f>SUM(E20:E31)</f>
        <v>0</v>
      </c>
      <c r="F32" s="43">
        <f>SUM(F20:F31)</f>
        <v>301.56</v>
      </c>
      <c r="G32" s="33">
        <f>SUM(C32+E32)</f>
        <v>1855000</v>
      </c>
      <c r="H32" s="30">
        <f t="shared" si="4"/>
        <v>16773.2</v>
      </c>
      <c r="J32" s="19" t="s">
        <v>19</v>
      </c>
      <c r="K32" s="26">
        <f>SUM(K20:K31)</f>
        <v>3139</v>
      </c>
      <c r="L32" s="11">
        <f>SUM(L20:L31)</f>
        <v>3453.66</v>
      </c>
    </row>
    <row r="33" spans="3:8" ht="15.75" thickTop="1">
      <c r="C33" s="1"/>
      <c r="D33" s="1"/>
      <c r="E33" s="1"/>
      <c r="F33" s="1"/>
      <c r="G33" s="1"/>
      <c r="H33" s="2"/>
    </row>
  </sheetData>
  <sheetProtection/>
  <mergeCells count="12">
    <mergeCell ref="C18:D18"/>
    <mergeCell ref="E18:F18"/>
    <mergeCell ref="G18:H18"/>
    <mergeCell ref="C17:H17"/>
    <mergeCell ref="K17:L17"/>
    <mergeCell ref="K18:L18"/>
    <mergeCell ref="E2:F2"/>
    <mergeCell ref="G2:H2"/>
    <mergeCell ref="K2:L2"/>
    <mergeCell ref="C2:D2"/>
    <mergeCell ref="C1:L1"/>
    <mergeCell ref="I2:J2"/>
  </mergeCells>
  <printOptions/>
  <pageMargins left="0.7" right="0.7" top="0.75" bottom="0.75" header="0.3" footer="0.3"/>
  <pageSetup fitToHeight="1" fitToWidth="1" horizontalDpi="600" verticalDpi="600" orientation="landscape" scale="96" r:id="rId3"/>
  <rowBreaks count="1" manualBreakCount="1">
    <brk id="1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3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" width="2.421875" style="0" customWidth="1"/>
    <col min="2" max="2" width="11.7109375" style="0" customWidth="1"/>
    <col min="3" max="3" width="11.28125" style="0" customWidth="1"/>
    <col min="4" max="4" width="11.421875" style="0" bestFit="1" customWidth="1"/>
    <col min="5" max="5" width="12.421875" style="0" bestFit="1" customWidth="1"/>
    <col min="6" max="6" width="12.57421875" style="0" customWidth="1"/>
    <col min="7" max="7" width="12.8515625" style="0" bestFit="1" customWidth="1"/>
    <col min="8" max="8" width="11.421875" style="0" bestFit="1" customWidth="1"/>
    <col min="9" max="10" width="10.421875" style="0" bestFit="1" customWidth="1"/>
    <col min="11" max="11" width="9.8515625" style="0" customWidth="1"/>
    <col min="12" max="12" width="11.421875" style="0" bestFit="1" customWidth="1"/>
    <col min="14" max="14" width="11.421875" style="0" bestFit="1" customWidth="1"/>
  </cols>
  <sheetData>
    <row r="1" spans="2:12" ht="30">
      <c r="B1" s="38">
        <v>2018</v>
      </c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</row>
    <row r="2" spans="3:14" ht="15.75" thickBot="1">
      <c r="C2" s="70" t="s">
        <v>29</v>
      </c>
      <c r="D2" s="71"/>
      <c r="E2" s="70" t="s">
        <v>15</v>
      </c>
      <c r="F2" s="71"/>
      <c r="G2" s="70" t="s">
        <v>16</v>
      </c>
      <c r="H2" s="70"/>
      <c r="I2" s="70" t="s">
        <v>17</v>
      </c>
      <c r="J2" s="71"/>
      <c r="K2" s="76" t="s">
        <v>27</v>
      </c>
      <c r="L2" s="77"/>
      <c r="M2" s="72" t="s">
        <v>19</v>
      </c>
      <c r="N2" s="73"/>
    </row>
    <row r="3" spans="3:14" ht="16.5" thickBot="1" thickTop="1">
      <c r="C3" s="15" t="s">
        <v>13</v>
      </c>
      <c r="D3" s="15" t="s">
        <v>18</v>
      </c>
      <c r="E3" s="15" t="s">
        <v>13</v>
      </c>
      <c r="F3" s="15" t="s">
        <v>18</v>
      </c>
      <c r="G3" s="15" t="s">
        <v>13</v>
      </c>
      <c r="H3" s="15" t="s">
        <v>18</v>
      </c>
      <c r="I3" s="15" t="s">
        <v>13</v>
      </c>
      <c r="J3" s="16" t="s">
        <v>18</v>
      </c>
      <c r="K3" s="10" t="s">
        <v>13</v>
      </c>
      <c r="L3" s="23" t="s">
        <v>18</v>
      </c>
      <c r="M3" s="17" t="s">
        <v>13</v>
      </c>
      <c r="N3" s="15" t="s">
        <v>18</v>
      </c>
    </row>
    <row r="4" spans="2:14" ht="15">
      <c r="B4" s="7" t="s">
        <v>1</v>
      </c>
      <c r="C4" s="46"/>
      <c r="D4" s="47"/>
      <c r="E4" s="46">
        <v>34030</v>
      </c>
      <c r="F4" s="47">
        <v>5676.48</v>
      </c>
      <c r="G4" s="48">
        <v>105</v>
      </c>
      <c r="H4" s="47">
        <v>28.46</v>
      </c>
      <c r="I4" s="48">
        <v>1144</v>
      </c>
      <c r="J4" s="49">
        <v>127.98</v>
      </c>
      <c r="K4" s="50">
        <v>616</v>
      </c>
      <c r="L4" s="51">
        <v>145.93</v>
      </c>
      <c r="M4" s="6">
        <f>E4+C4+G4+I4+K4</f>
        <v>35895</v>
      </c>
      <c r="N4" s="5">
        <f>F4+D4+H4+J4+L4</f>
        <v>5978.849999999999</v>
      </c>
    </row>
    <row r="5" spans="2:14" ht="15">
      <c r="B5" s="7" t="s">
        <v>2</v>
      </c>
      <c r="C5" s="46"/>
      <c r="D5" s="47"/>
      <c r="E5" s="52">
        <v>27309</v>
      </c>
      <c r="F5" s="53">
        <v>5095.58</v>
      </c>
      <c r="G5" s="48">
        <v>105</v>
      </c>
      <c r="H5" s="53">
        <v>29.51</v>
      </c>
      <c r="I5" s="54">
        <v>1072</v>
      </c>
      <c r="J5" s="55">
        <v>132.02</v>
      </c>
      <c r="K5" s="37">
        <v>256</v>
      </c>
      <c r="L5" s="56">
        <v>75.87</v>
      </c>
      <c r="M5" s="6">
        <f>E5+C5+G5+I5+K5</f>
        <v>28742</v>
      </c>
      <c r="N5" s="5">
        <f aca="true" t="shared" si="0" ref="N5:N15">F5+D5+H5+J5+L5</f>
        <v>5332.9800000000005</v>
      </c>
    </row>
    <row r="6" spans="2:14" ht="15">
      <c r="B6" s="7" t="s">
        <v>3</v>
      </c>
      <c r="C6" s="46"/>
      <c r="D6" s="47"/>
      <c r="E6" s="52">
        <v>36400</v>
      </c>
      <c r="F6" s="53">
        <v>5975.63</v>
      </c>
      <c r="G6" s="48">
        <v>105</v>
      </c>
      <c r="H6" s="53">
        <v>29.51</v>
      </c>
      <c r="I6" s="54">
        <v>1254</v>
      </c>
      <c r="J6" s="55">
        <v>124.04</v>
      </c>
      <c r="K6" s="37">
        <v>392</v>
      </c>
      <c r="L6" s="56">
        <v>102.32</v>
      </c>
      <c r="M6" s="6">
        <f aca="true" t="shared" si="1" ref="M6:M11">E6+C6+G6+I6+K6</f>
        <v>38151</v>
      </c>
      <c r="N6" s="5">
        <f t="shared" si="0"/>
        <v>6231.5</v>
      </c>
    </row>
    <row r="7" spans="2:14" ht="15">
      <c r="B7" s="7" t="s">
        <v>4</v>
      </c>
      <c r="C7" s="46"/>
      <c r="D7" s="47"/>
      <c r="E7" s="52">
        <v>57404</v>
      </c>
      <c r="F7" s="53">
        <v>7726.7</v>
      </c>
      <c r="G7" s="48">
        <v>105</v>
      </c>
      <c r="H7" s="53">
        <v>28.46</v>
      </c>
      <c r="I7" s="54">
        <v>1286</v>
      </c>
      <c r="J7" s="55">
        <v>139.21</v>
      </c>
      <c r="K7" s="37">
        <v>1314</v>
      </c>
      <c r="L7" s="56">
        <v>205.48</v>
      </c>
      <c r="M7" s="6">
        <f t="shared" si="1"/>
        <v>60109</v>
      </c>
      <c r="N7" s="5">
        <f t="shared" si="0"/>
        <v>8099.849999999999</v>
      </c>
    </row>
    <row r="8" spans="2:14" ht="15">
      <c r="B8" s="7" t="s">
        <v>5</v>
      </c>
      <c r="C8" s="46"/>
      <c r="D8" s="47"/>
      <c r="E8" s="52">
        <v>43882</v>
      </c>
      <c r="F8" s="53">
        <v>6783.09</v>
      </c>
      <c r="G8" s="48">
        <v>105</v>
      </c>
      <c r="H8" s="53">
        <v>28.98</v>
      </c>
      <c r="I8" s="54">
        <v>1241</v>
      </c>
      <c r="J8" s="55">
        <v>135.65</v>
      </c>
      <c r="K8" s="37">
        <v>713</v>
      </c>
      <c r="L8" s="56">
        <v>164.84</v>
      </c>
      <c r="M8" s="6">
        <f t="shared" si="1"/>
        <v>45941</v>
      </c>
      <c r="N8" s="5">
        <f t="shared" si="0"/>
        <v>7112.5599999999995</v>
      </c>
    </row>
    <row r="9" spans="2:14" ht="15">
      <c r="B9" s="7" t="s">
        <v>6</v>
      </c>
      <c r="C9" s="46">
        <v>23736</v>
      </c>
      <c r="D9" s="47">
        <v>4356.48</v>
      </c>
      <c r="E9" s="52">
        <v>6787</v>
      </c>
      <c r="F9" s="53">
        <v>911.27</v>
      </c>
      <c r="G9" s="48"/>
      <c r="H9" s="53"/>
      <c r="I9" s="54">
        <v>1164</v>
      </c>
      <c r="J9" s="55">
        <v>130.7</v>
      </c>
      <c r="K9" s="37">
        <v>455</v>
      </c>
      <c r="L9" s="56">
        <v>113.08</v>
      </c>
      <c r="M9" s="6">
        <f t="shared" si="1"/>
        <v>32142</v>
      </c>
      <c r="N9" s="5">
        <f t="shared" si="0"/>
        <v>5511.53</v>
      </c>
    </row>
    <row r="10" spans="2:14" ht="15">
      <c r="B10" s="7" t="s">
        <v>7</v>
      </c>
      <c r="C10" s="46">
        <v>24455</v>
      </c>
      <c r="D10" s="47">
        <v>4459.6</v>
      </c>
      <c r="E10" s="52">
        <v>567</v>
      </c>
      <c r="F10" s="53">
        <v>231.46</v>
      </c>
      <c r="G10" s="48"/>
      <c r="H10" s="53"/>
      <c r="I10" s="54">
        <v>956</v>
      </c>
      <c r="J10" s="55">
        <v>114.06</v>
      </c>
      <c r="K10" s="37">
        <v>315</v>
      </c>
      <c r="L10" s="56">
        <v>86.31</v>
      </c>
      <c r="M10" s="6">
        <f t="shared" si="1"/>
        <v>26293</v>
      </c>
      <c r="N10" s="5">
        <f t="shared" si="0"/>
        <v>4891.430000000001</v>
      </c>
    </row>
    <row r="11" spans="2:14" ht="15">
      <c r="B11" s="7" t="s">
        <v>8</v>
      </c>
      <c r="C11" s="46">
        <v>26571</v>
      </c>
      <c r="D11" s="47">
        <v>4645.28</v>
      </c>
      <c r="E11" s="52">
        <v>2848</v>
      </c>
      <c r="F11" s="53">
        <v>261.02</v>
      </c>
      <c r="G11" s="48"/>
      <c r="H11" s="53"/>
      <c r="I11" s="54">
        <v>864</v>
      </c>
      <c r="J11" s="55">
        <v>106.67</v>
      </c>
      <c r="K11" s="37">
        <v>424</v>
      </c>
      <c r="L11" s="56">
        <v>107.14</v>
      </c>
      <c r="M11" s="6">
        <f t="shared" si="1"/>
        <v>30707</v>
      </c>
      <c r="N11" s="5">
        <f t="shared" si="0"/>
        <v>5120.11</v>
      </c>
    </row>
    <row r="12" spans="2:14" ht="15">
      <c r="B12" s="7" t="s">
        <v>9</v>
      </c>
      <c r="C12" s="46">
        <v>41471</v>
      </c>
      <c r="D12" s="47">
        <v>5546.07</v>
      </c>
      <c r="E12" s="52">
        <v>5068</v>
      </c>
      <c r="F12" s="53">
        <v>687.79</v>
      </c>
      <c r="G12" s="48"/>
      <c r="H12" s="53"/>
      <c r="I12" s="54">
        <v>796</v>
      </c>
      <c r="J12" s="55">
        <v>101.24</v>
      </c>
      <c r="K12" s="37">
        <v>976</v>
      </c>
      <c r="L12" s="56">
        <v>212.68</v>
      </c>
      <c r="M12" s="6">
        <f>E12+C12+G12+I12+K12</f>
        <v>48311</v>
      </c>
      <c r="N12" s="5">
        <f t="shared" si="0"/>
        <v>6547.78</v>
      </c>
    </row>
    <row r="13" spans="2:14" ht="15">
      <c r="B13" s="7" t="s">
        <v>10</v>
      </c>
      <c r="C13" s="46">
        <v>42960</v>
      </c>
      <c r="D13" s="47">
        <v>5911.03</v>
      </c>
      <c r="E13" s="52">
        <v>5121</v>
      </c>
      <c r="F13" s="53">
        <v>665.31</v>
      </c>
      <c r="G13" s="54"/>
      <c r="H13" s="53"/>
      <c r="I13" s="54">
        <v>732</v>
      </c>
      <c r="J13" s="55">
        <v>96.11</v>
      </c>
      <c r="K13" s="37">
        <v>1075</v>
      </c>
      <c r="L13" s="56">
        <v>231.66</v>
      </c>
      <c r="M13" s="6">
        <f>E13+C13+G13+I13+K13</f>
        <v>49888</v>
      </c>
      <c r="N13" s="5">
        <f>F13+D13+H13+J13+L13</f>
        <v>6904.11</v>
      </c>
    </row>
    <row r="14" spans="2:14" ht="15">
      <c r="B14" s="7" t="s">
        <v>11</v>
      </c>
      <c r="C14" s="46">
        <v>40681</v>
      </c>
      <c r="D14" s="47">
        <v>5551.31</v>
      </c>
      <c r="E14" s="52">
        <v>3749</v>
      </c>
      <c r="F14" s="53">
        <v>1181.09</v>
      </c>
      <c r="G14" s="54"/>
      <c r="H14" s="53"/>
      <c r="I14" s="54">
        <v>741</v>
      </c>
      <c r="J14" s="55">
        <v>96.84</v>
      </c>
      <c r="K14" s="37">
        <v>1024</v>
      </c>
      <c r="L14" s="56">
        <v>222.62</v>
      </c>
      <c r="M14" s="6">
        <f>E14+C14+G14+I14+K14</f>
        <v>46195</v>
      </c>
      <c r="N14" s="5">
        <f t="shared" si="0"/>
        <v>7051.860000000001</v>
      </c>
    </row>
    <row r="15" spans="2:14" ht="15.75" thickBot="1">
      <c r="B15" s="8" t="s">
        <v>12</v>
      </c>
      <c r="C15" s="46">
        <v>38263</v>
      </c>
      <c r="D15" s="47">
        <v>5279.06</v>
      </c>
      <c r="E15" s="52">
        <v>4469</v>
      </c>
      <c r="F15" s="53">
        <v>600.31</v>
      </c>
      <c r="G15" s="54"/>
      <c r="H15" s="53"/>
      <c r="I15" s="54">
        <v>803</v>
      </c>
      <c r="J15" s="55">
        <v>101.8</v>
      </c>
      <c r="K15" s="37">
        <v>919</v>
      </c>
      <c r="L15" s="56">
        <v>202.28</v>
      </c>
      <c r="M15" s="6">
        <f>E15+C15+G15+I15+K15</f>
        <v>44454</v>
      </c>
      <c r="N15" s="5">
        <f t="shared" si="0"/>
        <v>6183.450000000001</v>
      </c>
    </row>
    <row r="16" spans="2:14" ht="17.25" thickBot="1" thickTop="1">
      <c r="B16" s="18" t="s">
        <v>19</v>
      </c>
      <c r="C16" s="57">
        <f aca="true" t="shared" si="2" ref="C16:L16">SUM(C4:C15)</f>
        <v>238137</v>
      </c>
      <c r="D16" s="58">
        <f t="shared" si="2"/>
        <v>35748.83</v>
      </c>
      <c r="E16" s="62">
        <f t="shared" si="2"/>
        <v>227634</v>
      </c>
      <c r="F16" s="58">
        <f t="shared" si="2"/>
        <v>35795.72999999999</v>
      </c>
      <c r="G16" s="57">
        <f t="shared" si="2"/>
        <v>525</v>
      </c>
      <c r="H16" s="58">
        <f t="shared" si="2"/>
        <v>144.92</v>
      </c>
      <c r="I16" s="57">
        <f t="shared" si="2"/>
        <v>12053</v>
      </c>
      <c r="J16" s="59">
        <f t="shared" si="2"/>
        <v>1406.3199999999995</v>
      </c>
      <c r="K16" s="60">
        <f t="shared" si="2"/>
        <v>8479</v>
      </c>
      <c r="L16" s="61">
        <f t="shared" si="2"/>
        <v>1870.2100000000003</v>
      </c>
      <c r="M16" s="6">
        <f>E16+C16+G16+I16+K16</f>
        <v>486828</v>
      </c>
      <c r="N16" s="5">
        <f>F16+D16+H16+J16+L16</f>
        <v>74966.01</v>
      </c>
    </row>
    <row r="17" spans="2:12" ht="28.5" thickTop="1">
      <c r="B17" s="1"/>
      <c r="C17" s="82" t="s">
        <v>24</v>
      </c>
      <c r="D17" s="82"/>
      <c r="E17" s="82"/>
      <c r="F17" s="82"/>
      <c r="G17" s="83"/>
      <c r="H17" s="83"/>
      <c r="I17" s="1"/>
      <c r="K17" s="84" t="s">
        <v>28</v>
      </c>
      <c r="L17" s="84"/>
    </row>
    <row r="18" spans="2:12" ht="15.75" thickBot="1">
      <c r="B18" s="1"/>
      <c r="C18" s="78" t="s">
        <v>22</v>
      </c>
      <c r="D18" s="78"/>
      <c r="E18" s="78" t="s">
        <v>23</v>
      </c>
      <c r="F18" s="79"/>
      <c r="G18" s="80" t="s">
        <v>19</v>
      </c>
      <c r="H18" s="81"/>
      <c r="I18" s="12"/>
      <c r="K18" s="85" t="s">
        <v>26</v>
      </c>
      <c r="L18" s="85"/>
    </row>
    <row r="19" spans="2:12" ht="15.75" thickTop="1">
      <c r="B19" s="1"/>
      <c r="C19" s="20" t="s">
        <v>20</v>
      </c>
      <c r="D19" s="20" t="s">
        <v>14</v>
      </c>
      <c r="E19" s="20" t="s">
        <v>21</v>
      </c>
      <c r="F19" s="21" t="s">
        <v>14</v>
      </c>
      <c r="G19" s="22" t="s">
        <v>20</v>
      </c>
      <c r="H19" s="20" t="s">
        <v>14</v>
      </c>
      <c r="I19" s="1"/>
      <c r="K19" s="9" t="s">
        <v>25</v>
      </c>
      <c r="L19" s="9" t="s">
        <v>14</v>
      </c>
    </row>
    <row r="20" spans="2:12" ht="15">
      <c r="B20" s="7" t="s">
        <v>1</v>
      </c>
      <c r="C20" s="24">
        <v>322000</v>
      </c>
      <c r="D20" s="39">
        <v>1855.83</v>
      </c>
      <c r="E20" s="36">
        <v>0</v>
      </c>
      <c r="F20" s="40">
        <v>25.13</v>
      </c>
      <c r="G20" s="31">
        <f>C20+E20</f>
        <v>322000</v>
      </c>
      <c r="H20" s="3">
        <f>D20+F20</f>
        <v>1880.96</v>
      </c>
      <c r="J20" s="13" t="s">
        <v>1</v>
      </c>
      <c r="K20" s="24">
        <v>412</v>
      </c>
      <c r="L20" s="3">
        <v>487.85</v>
      </c>
    </row>
    <row r="21" spans="2:12" ht="15">
      <c r="B21" s="7" t="s">
        <v>2</v>
      </c>
      <c r="C21" s="24">
        <v>117000</v>
      </c>
      <c r="D21" s="39">
        <v>1131.31</v>
      </c>
      <c r="E21" s="36">
        <v>0</v>
      </c>
      <c r="F21" s="40">
        <v>25.13</v>
      </c>
      <c r="G21" s="31">
        <f aca="true" t="shared" si="3" ref="G21:H31">C21+E21</f>
        <v>117000</v>
      </c>
      <c r="H21" s="3">
        <f t="shared" si="3"/>
        <v>1156.44</v>
      </c>
      <c r="J21" s="13" t="s">
        <v>2</v>
      </c>
      <c r="K21" s="24">
        <v>250</v>
      </c>
      <c r="L21" s="3">
        <v>360</v>
      </c>
    </row>
    <row r="22" spans="2:12" ht="15">
      <c r="B22" s="7" t="s">
        <v>3</v>
      </c>
      <c r="C22" s="24">
        <v>237000</v>
      </c>
      <c r="D22" s="39">
        <v>1649.55</v>
      </c>
      <c r="E22" s="36">
        <v>0</v>
      </c>
      <c r="F22" s="40">
        <v>25.13</v>
      </c>
      <c r="G22" s="31">
        <f t="shared" si="3"/>
        <v>237000</v>
      </c>
      <c r="H22" s="3">
        <f t="shared" si="3"/>
        <v>1674.68</v>
      </c>
      <c r="J22" s="13" t="s">
        <v>3</v>
      </c>
      <c r="K22" s="24">
        <v>0</v>
      </c>
      <c r="L22" s="3">
        <v>0</v>
      </c>
    </row>
    <row r="23" spans="2:12" ht="15">
      <c r="B23" s="7" t="s">
        <v>4</v>
      </c>
      <c r="C23" s="24">
        <v>74000</v>
      </c>
      <c r="D23" s="39">
        <v>1049.87</v>
      </c>
      <c r="E23" s="36">
        <v>0</v>
      </c>
      <c r="F23" s="40">
        <v>25.13</v>
      </c>
      <c r="G23" s="31">
        <f t="shared" si="3"/>
        <v>74000</v>
      </c>
      <c r="H23" s="3">
        <f t="shared" si="3"/>
        <v>1075</v>
      </c>
      <c r="J23" s="13" t="s">
        <v>4</v>
      </c>
      <c r="K23" s="24">
        <v>1160</v>
      </c>
      <c r="L23" s="3">
        <v>1927.52</v>
      </c>
    </row>
    <row r="24" spans="2:12" ht="15">
      <c r="B24" s="7" t="s">
        <v>5</v>
      </c>
      <c r="C24" s="24">
        <v>69000</v>
      </c>
      <c r="D24" s="39">
        <v>1076.69</v>
      </c>
      <c r="E24" s="36">
        <v>0</v>
      </c>
      <c r="F24" s="40">
        <v>25.13</v>
      </c>
      <c r="G24" s="31">
        <f t="shared" si="3"/>
        <v>69000</v>
      </c>
      <c r="H24" s="3">
        <f t="shared" si="3"/>
        <v>1101.8200000000002</v>
      </c>
      <c r="J24" s="13" t="s">
        <v>5</v>
      </c>
      <c r="K24" s="24">
        <v>530</v>
      </c>
      <c r="L24" s="3">
        <v>741.21</v>
      </c>
    </row>
    <row r="25" spans="2:12" ht="15">
      <c r="B25" s="7" t="s">
        <v>6</v>
      </c>
      <c r="C25" s="24">
        <v>74000</v>
      </c>
      <c r="D25" s="39">
        <v>1056.36</v>
      </c>
      <c r="E25" s="36">
        <v>0</v>
      </c>
      <c r="F25" s="40">
        <v>25.13</v>
      </c>
      <c r="G25" s="31">
        <f t="shared" si="3"/>
        <v>74000</v>
      </c>
      <c r="H25" s="3">
        <f t="shared" si="3"/>
        <v>1081.49</v>
      </c>
      <c r="J25" s="13" t="s">
        <v>6</v>
      </c>
      <c r="K25" s="24">
        <v>0</v>
      </c>
      <c r="L25" s="3">
        <v>0</v>
      </c>
    </row>
    <row r="26" spans="2:12" ht="15">
      <c r="B26" s="7" t="s">
        <v>7</v>
      </c>
      <c r="C26" s="24">
        <v>38000</v>
      </c>
      <c r="D26" s="39">
        <v>1007.43</v>
      </c>
      <c r="E26" s="36">
        <v>0</v>
      </c>
      <c r="F26" s="40">
        <v>25.13</v>
      </c>
      <c r="G26" s="31">
        <f t="shared" si="3"/>
        <v>38000</v>
      </c>
      <c r="H26" s="3">
        <f t="shared" si="3"/>
        <v>1032.56</v>
      </c>
      <c r="J26" s="13" t="s">
        <v>7</v>
      </c>
      <c r="K26" s="24">
        <v>300</v>
      </c>
      <c r="L26" s="3">
        <v>507</v>
      </c>
    </row>
    <row r="27" spans="2:12" ht="15">
      <c r="B27" s="7" t="s">
        <v>8</v>
      </c>
      <c r="C27" s="24">
        <v>73000</v>
      </c>
      <c r="D27" s="39">
        <v>1111.47</v>
      </c>
      <c r="E27" s="36">
        <v>0</v>
      </c>
      <c r="F27" s="40">
        <v>25.13</v>
      </c>
      <c r="G27" s="31">
        <f t="shared" si="3"/>
        <v>73000</v>
      </c>
      <c r="H27" s="3">
        <f t="shared" si="3"/>
        <v>1136.6000000000001</v>
      </c>
      <c r="J27" s="13" t="s">
        <v>8</v>
      </c>
      <c r="K27" s="24">
        <v>250</v>
      </c>
      <c r="L27" s="3">
        <v>330</v>
      </c>
    </row>
    <row r="28" spans="2:12" ht="15">
      <c r="B28" s="7" t="s">
        <v>9</v>
      </c>
      <c r="C28" s="24">
        <v>266000</v>
      </c>
      <c r="D28" s="39">
        <v>1628.16</v>
      </c>
      <c r="E28" s="36">
        <v>0</v>
      </c>
      <c r="F28" s="40">
        <v>25.13</v>
      </c>
      <c r="G28" s="31">
        <f t="shared" si="3"/>
        <v>266000</v>
      </c>
      <c r="H28" s="3">
        <f t="shared" si="3"/>
        <v>1653.2900000000002</v>
      </c>
      <c r="J28" s="13" t="s">
        <v>9</v>
      </c>
      <c r="K28" s="24"/>
      <c r="L28" s="3"/>
    </row>
    <row r="29" spans="2:12" ht="15">
      <c r="B29" s="7" t="s">
        <v>10</v>
      </c>
      <c r="C29" s="24">
        <v>207000</v>
      </c>
      <c r="D29" s="39">
        <v>1429.31</v>
      </c>
      <c r="E29" s="36">
        <v>0</v>
      </c>
      <c r="F29" s="40">
        <v>25.13</v>
      </c>
      <c r="G29" s="31">
        <f>C29+E29</f>
        <v>207000</v>
      </c>
      <c r="H29" s="3">
        <f>D29+F29</f>
        <v>1454.44</v>
      </c>
      <c r="J29" s="13" t="s">
        <v>10</v>
      </c>
      <c r="K29" s="24">
        <v>210</v>
      </c>
      <c r="L29" s="3">
        <v>259.16</v>
      </c>
    </row>
    <row r="30" spans="2:12" ht="15">
      <c r="B30" s="7" t="s">
        <v>11</v>
      </c>
      <c r="C30" s="24">
        <v>319000</v>
      </c>
      <c r="D30" s="39">
        <v>1891.32</v>
      </c>
      <c r="E30" s="36">
        <v>0</v>
      </c>
      <c r="F30" s="40">
        <v>25.13</v>
      </c>
      <c r="G30" s="31">
        <f t="shared" si="3"/>
        <v>319000</v>
      </c>
      <c r="H30" s="3">
        <f t="shared" si="3"/>
        <v>1916.45</v>
      </c>
      <c r="J30" s="13" t="s">
        <v>11</v>
      </c>
      <c r="K30" s="24">
        <v>236</v>
      </c>
      <c r="L30" s="3">
        <v>328.04</v>
      </c>
    </row>
    <row r="31" spans="2:12" ht="15.75" thickBot="1">
      <c r="B31" s="27" t="s">
        <v>12</v>
      </c>
      <c r="C31" s="34">
        <v>211000</v>
      </c>
      <c r="D31" s="41">
        <v>1461.9</v>
      </c>
      <c r="E31" s="36">
        <v>0</v>
      </c>
      <c r="F31" s="42">
        <v>25.13</v>
      </c>
      <c r="G31" s="32">
        <f t="shared" si="3"/>
        <v>211000</v>
      </c>
      <c r="H31" s="28">
        <f t="shared" si="3"/>
        <v>1487.0300000000002</v>
      </c>
      <c r="J31" s="14" t="s">
        <v>12</v>
      </c>
      <c r="K31" s="25"/>
      <c r="L31" s="4"/>
    </row>
    <row r="32" spans="2:12" ht="16.5" thickBot="1">
      <c r="B32" s="29" t="s">
        <v>19</v>
      </c>
      <c r="C32" s="35">
        <f>SUM(C20:C31)</f>
        <v>2007000</v>
      </c>
      <c r="D32" s="44">
        <f>SUM(D20:D31)</f>
        <v>16349.199999999997</v>
      </c>
      <c r="E32" s="45">
        <f>SUM(E20:E31)</f>
        <v>0</v>
      </c>
      <c r="F32" s="43">
        <f>SUM(F20:F31)</f>
        <v>301.56</v>
      </c>
      <c r="G32" s="33">
        <f>SUM(C32+E32)</f>
        <v>2007000</v>
      </c>
      <c r="H32" s="30">
        <f>D32+F32</f>
        <v>16650.76</v>
      </c>
      <c r="J32" s="19" t="s">
        <v>19</v>
      </c>
      <c r="K32" s="26">
        <f>SUM(K20:K31)</f>
        <v>3348</v>
      </c>
      <c r="L32" s="11">
        <f>SUM(L20:L31)</f>
        <v>4940.78</v>
      </c>
    </row>
    <row r="33" spans="3:8" ht="15.75" thickTop="1">
      <c r="C33" s="1"/>
      <c r="D33" s="1"/>
      <c r="E33" s="1"/>
      <c r="F33" s="1"/>
      <c r="G33" s="1"/>
      <c r="H33" s="2"/>
    </row>
  </sheetData>
  <sheetProtection/>
  <mergeCells count="13">
    <mergeCell ref="C1:L1"/>
    <mergeCell ref="E2:F2"/>
    <mergeCell ref="G2:H2"/>
    <mergeCell ref="I2:J2"/>
    <mergeCell ref="K2:L2"/>
    <mergeCell ref="M2:N2"/>
    <mergeCell ref="C2:D2"/>
    <mergeCell ref="C17:H17"/>
    <mergeCell ref="K17:L17"/>
    <mergeCell ref="C18:D18"/>
    <mergeCell ref="E18:F18"/>
    <mergeCell ref="G18:H18"/>
    <mergeCell ref="K18:L18"/>
  </mergeCells>
  <printOptions/>
  <pageMargins left="0.7" right="0.7" top="0.75" bottom="0.75" header="0.3" footer="0.3"/>
  <pageSetup fitToHeight="1" fitToWidth="1" horizontalDpi="600" verticalDpi="600" orientation="landscape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7109375" style="0" customWidth="1"/>
    <col min="2" max="2" width="11.28125" style="0" customWidth="1"/>
    <col min="3" max="3" width="11.421875" style="0" bestFit="1" customWidth="1"/>
    <col min="4" max="4" width="12.421875" style="0" bestFit="1" customWidth="1"/>
    <col min="5" max="5" width="12.57421875" style="0" customWidth="1"/>
    <col min="6" max="6" width="12.8515625" style="0" bestFit="1" customWidth="1"/>
    <col min="7" max="7" width="11.421875" style="0" bestFit="1" customWidth="1"/>
    <col min="8" max="9" width="10.421875" style="0" bestFit="1" customWidth="1"/>
    <col min="10" max="10" width="9.8515625" style="0" customWidth="1"/>
    <col min="11" max="11" width="11.421875" style="0" bestFit="1" customWidth="1"/>
    <col min="13" max="13" width="11.421875" style="0" bestFit="1" customWidth="1"/>
  </cols>
  <sheetData>
    <row r="1" spans="1:11" ht="30">
      <c r="A1" s="38">
        <v>2019</v>
      </c>
      <c r="B1" s="74" t="s">
        <v>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5.75" thickBot="1">
      <c r="B2" s="70" t="s">
        <v>29</v>
      </c>
      <c r="C2" s="71"/>
      <c r="D2" s="70" t="s">
        <v>15</v>
      </c>
      <c r="E2" s="71"/>
      <c r="F2" s="70" t="s">
        <v>17</v>
      </c>
      <c r="G2" s="71"/>
      <c r="H2" s="76" t="s">
        <v>27</v>
      </c>
      <c r="I2" s="77"/>
      <c r="J2" s="72" t="s">
        <v>19</v>
      </c>
      <c r="K2" s="73"/>
    </row>
    <row r="3" spans="2:11" ht="16.5" thickBot="1" thickTop="1">
      <c r="B3" s="15" t="s">
        <v>13</v>
      </c>
      <c r="C3" s="15" t="s">
        <v>18</v>
      </c>
      <c r="D3" s="15" t="s">
        <v>13</v>
      </c>
      <c r="E3" s="15" t="s">
        <v>18</v>
      </c>
      <c r="F3" s="15" t="s">
        <v>13</v>
      </c>
      <c r="G3" s="16" t="s">
        <v>18</v>
      </c>
      <c r="H3" s="10" t="s">
        <v>13</v>
      </c>
      <c r="I3" s="23" t="s">
        <v>18</v>
      </c>
      <c r="J3" s="17" t="s">
        <v>13</v>
      </c>
      <c r="K3" s="15" t="s">
        <v>18</v>
      </c>
    </row>
    <row r="4" spans="1:11" ht="15">
      <c r="A4" s="7" t="s">
        <v>1</v>
      </c>
      <c r="B4" s="46">
        <v>26711</v>
      </c>
      <c r="C4" s="63">
        <v>4252.24</v>
      </c>
      <c r="D4" s="46">
        <v>3810</v>
      </c>
      <c r="E4" s="63">
        <v>812.88</v>
      </c>
      <c r="F4" s="48">
        <v>838</v>
      </c>
      <c r="G4" s="66">
        <v>104.61</v>
      </c>
      <c r="H4" s="50">
        <v>556</v>
      </c>
      <c r="I4" s="68">
        <v>132.89</v>
      </c>
      <c r="J4" s="6">
        <f>B4+D4+F4+H4</f>
        <v>31915</v>
      </c>
      <c r="K4" s="5">
        <f>C4+E4+G4+I4</f>
        <v>5302.62</v>
      </c>
    </row>
    <row r="5" spans="1:11" ht="15">
      <c r="A5" s="7" t="s">
        <v>2</v>
      </c>
      <c r="B5" s="46">
        <v>26175</v>
      </c>
      <c r="C5" s="63">
        <v>4304.14</v>
      </c>
      <c r="D5" s="52">
        <v>3743</v>
      </c>
      <c r="E5" s="65">
        <v>852.96</v>
      </c>
      <c r="F5" s="54">
        <v>860</v>
      </c>
      <c r="G5" s="67">
        <v>106.36</v>
      </c>
      <c r="H5" s="37">
        <v>414</v>
      </c>
      <c r="I5" s="69">
        <v>105.61</v>
      </c>
      <c r="J5" s="6">
        <f aca="true" t="shared" si="0" ref="J5:J15">B5+D5+F5+H5</f>
        <v>31192</v>
      </c>
      <c r="K5" s="5">
        <f aca="true" t="shared" si="1" ref="K5:K15">C5+E5+G5+I5</f>
        <v>5369.07</v>
      </c>
    </row>
    <row r="6" spans="1:11" ht="15">
      <c r="A6" s="7" t="s">
        <v>3</v>
      </c>
      <c r="B6" s="46">
        <v>37283</v>
      </c>
      <c r="C6" s="63">
        <v>5027.17</v>
      </c>
      <c r="D6" s="52">
        <v>3107</v>
      </c>
      <c r="E6" s="65">
        <v>691.09</v>
      </c>
      <c r="F6" s="54">
        <v>938</v>
      </c>
      <c r="G6" s="67">
        <v>95.73</v>
      </c>
      <c r="H6" s="37">
        <v>735</v>
      </c>
      <c r="I6" s="69">
        <v>167.3</v>
      </c>
      <c r="J6" s="6">
        <f t="shared" si="0"/>
        <v>42063</v>
      </c>
      <c r="K6" s="5">
        <f t="shared" si="1"/>
        <v>5981.29</v>
      </c>
    </row>
    <row r="7" spans="1:11" ht="15">
      <c r="A7" s="7" t="s">
        <v>4</v>
      </c>
      <c r="B7" s="46">
        <v>42522</v>
      </c>
      <c r="C7" s="63">
        <v>5170.26</v>
      </c>
      <c r="D7" s="52"/>
      <c r="E7" s="65"/>
      <c r="F7" s="54">
        <v>951</v>
      </c>
      <c r="G7" s="67">
        <v>113.65</v>
      </c>
      <c r="H7" s="37">
        <v>1099</v>
      </c>
      <c r="I7" s="69">
        <v>237.23</v>
      </c>
      <c r="J7" s="6">
        <f t="shared" si="0"/>
        <v>44572</v>
      </c>
      <c r="K7" s="5">
        <f t="shared" si="1"/>
        <v>5521.139999999999</v>
      </c>
    </row>
    <row r="8" spans="1:11" ht="15">
      <c r="A8" s="7" t="s">
        <v>5</v>
      </c>
      <c r="B8" s="46">
        <v>32695</v>
      </c>
      <c r="C8" s="63">
        <v>4560.78</v>
      </c>
      <c r="D8" s="52">
        <v>315</v>
      </c>
      <c r="E8" s="65">
        <v>199.97</v>
      </c>
      <c r="F8" s="54">
        <v>765</v>
      </c>
      <c r="G8" s="67">
        <v>108.92</v>
      </c>
      <c r="H8" s="37">
        <v>655</v>
      </c>
      <c r="I8" s="69">
        <v>151.92</v>
      </c>
      <c r="J8" s="6">
        <f t="shared" si="0"/>
        <v>34430</v>
      </c>
      <c r="K8" s="5">
        <f t="shared" si="1"/>
        <v>5021.59</v>
      </c>
    </row>
    <row r="9" spans="1:11" ht="15">
      <c r="A9" s="7" t="s">
        <v>6</v>
      </c>
      <c r="B9" s="46">
        <v>29834</v>
      </c>
      <c r="C9" s="63">
        <v>4697.54</v>
      </c>
      <c r="D9" s="52">
        <v>2700</v>
      </c>
      <c r="E9" s="65">
        <v>665.47</v>
      </c>
      <c r="F9" s="54">
        <v>888</v>
      </c>
      <c r="G9" s="67">
        <v>108.6</v>
      </c>
      <c r="H9" s="37">
        <v>430</v>
      </c>
      <c r="I9" s="69">
        <v>107.65</v>
      </c>
      <c r="J9" s="6">
        <f t="shared" si="0"/>
        <v>33852</v>
      </c>
      <c r="K9" s="5">
        <f t="shared" si="1"/>
        <v>5579.26</v>
      </c>
    </row>
    <row r="10" spans="1:11" ht="15">
      <c r="A10" s="7" t="s">
        <v>7</v>
      </c>
      <c r="B10" s="46">
        <v>20650</v>
      </c>
      <c r="C10" s="63">
        <v>3042.95</v>
      </c>
      <c r="D10" s="52">
        <v>2922</v>
      </c>
      <c r="E10" s="65">
        <v>692.1</v>
      </c>
      <c r="F10" s="54">
        <v>765</v>
      </c>
      <c r="G10" s="67">
        <v>98.75</v>
      </c>
      <c r="H10" s="37">
        <v>255</v>
      </c>
      <c r="I10" s="69">
        <v>74.45</v>
      </c>
      <c r="J10" s="6">
        <f t="shared" si="0"/>
        <v>24592</v>
      </c>
      <c r="K10" s="5">
        <f t="shared" si="1"/>
        <v>3908.2499999999995</v>
      </c>
    </row>
    <row r="11" spans="1:11" ht="15">
      <c r="A11" s="7" t="s">
        <v>8</v>
      </c>
      <c r="B11" s="46">
        <v>3617</v>
      </c>
      <c r="C11" s="63">
        <v>1354.15</v>
      </c>
      <c r="D11" s="52">
        <v>2966</v>
      </c>
      <c r="E11" s="65">
        <v>687.26</v>
      </c>
      <c r="F11" s="54">
        <v>736</v>
      </c>
      <c r="G11" s="67">
        <v>96.03</v>
      </c>
      <c r="H11" s="37">
        <v>261</v>
      </c>
      <c r="I11" s="69">
        <v>75.56</v>
      </c>
      <c r="J11" s="6">
        <f t="shared" si="0"/>
        <v>7580</v>
      </c>
      <c r="K11" s="5">
        <f t="shared" si="1"/>
        <v>2213</v>
      </c>
    </row>
    <row r="12" spans="1:11" ht="15">
      <c r="A12" s="7" t="s">
        <v>9</v>
      </c>
      <c r="B12" s="46">
        <v>23867</v>
      </c>
      <c r="C12" s="63">
        <v>3944.68</v>
      </c>
      <c r="D12" s="52">
        <v>1455</v>
      </c>
      <c r="E12" s="65">
        <v>432.01</v>
      </c>
      <c r="F12" s="54"/>
      <c r="G12" s="67">
        <v>89.79</v>
      </c>
      <c r="H12" s="37">
        <v>724</v>
      </c>
      <c r="I12" s="69">
        <v>163.44</v>
      </c>
      <c r="J12" s="6">
        <f t="shared" si="0"/>
        <v>26046</v>
      </c>
      <c r="K12" s="5">
        <f t="shared" si="1"/>
        <v>4629.919999999999</v>
      </c>
    </row>
    <row r="13" spans="1:11" ht="15">
      <c r="A13" s="7" t="s">
        <v>10</v>
      </c>
      <c r="B13" s="46">
        <v>31604</v>
      </c>
      <c r="C13" s="63">
        <v>4727.83</v>
      </c>
      <c r="D13" s="52">
        <v>3562</v>
      </c>
      <c r="E13" s="65">
        <v>608.24</v>
      </c>
      <c r="F13" s="54">
        <v>653</v>
      </c>
      <c r="G13" s="67">
        <v>89.79</v>
      </c>
      <c r="H13" s="37">
        <v>955</v>
      </c>
      <c r="I13" s="69">
        <v>207.29</v>
      </c>
      <c r="J13" s="6">
        <f t="shared" si="0"/>
        <v>36774</v>
      </c>
      <c r="K13" s="5">
        <f t="shared" si="1"/>
        <v>5633.15</v>
      </c>
    </row>
    <row r="14" spans="1:11" ht="15">
      <c r="A14" s="7" t="s">
        <v>11</v>
      </c>
      <c r="B14" s="46">
        <v>39036</v>
      </c>
      <c r="C14" s="63">
        <v>5416.72</v>
      </c>
      <c r="D14" s="52">
        <v>3616</v>
      </c>
      <c r="E14" s="65">
        <v>618</v>
      </c>
      <c r="F14" s="54">
        <v>630</v>
      </c>
      <c r="G14" s="67">
        <v>87.95</v>
      </c>
      <c r="H14" s="37">
        <v>1098</v>
      </c>
      <c r="I14" s="69">
        <v>234.4</v>
      </c>
      <c r="J14" s="6">
        <f t="shared" si="0"/>
        <v>44380</v>
      </c>
      <c r="K14" s="5">
        <f t="shared" si="1"/>
        <v>6357.07</v>
      </c>
    </row>
    <row r="15" spans="1:11" ht="15.75" thickBot="1">
      <c r="A15" s="8" t="s">
        <v>12</v>
      </c>
      <c r="B15" s="46">
        <v>30314</v>
      </c>
      <c r="C15" s="63">
        <v>3738.28</v>
      </c>
      <c r="D15" s="52">
        <v>1358</v>
      </c>
      <c r="E15" s="65">
        <v>687</v>
      </c>
      <c r="F15" s="54">
        <v>687</v>
      </c>
      <c r="G15" s="67">
        <v>92.5</v>
      </c>
      <c r="H15" s="37">
        <v>1077</v>
      </c>
      <c r="I15" s="69">
        <v>234.22</v>
      </c>
      <c r="J15" s="6">
        <f t="shared" si="0"/>
        <v>33436</v>
      </c>
      <c r="K15" s="5">
        <f t="shared" si="1"/>
        <v>4752.000000000001</v>
      </c>
    </row>
    <row r="16" spans="1:11" ht="17.25" thickBot="1" thickTop="1">
      <c r="A16" s="18" t="s">
        <v>19</v>
      </c>
      <c r="B16" s="57">
        <f aca="true" t="shared" si="2" ref="B16:K16">SUM(B4:B15)</f>
        <v>344308</v>
      </c>
      <c r="C16" s="64">
        <f t="shared" si="2"/>
        <v>50236.740000000005</v>
      </c>
      <c r="D16" s="57">
        <f t="shared" si="2"/>
        <v>29554</v>
      </c>
      <c r="E16" s="64">
        <f t="shared" si="2"/>
        <v>6946.98</v>
      </c>
      <c r="F16" s="57">
        <f t="shared" si="2"/>
        <v>8711</v>
      </c>
      <c r="G16" s="64">
        <f t="shared" si="2"/>
        <v>1192.6799999999998</v>
      </c>
      <c r="H16" s="57">
        <f t="shared" si="2"/>
        <v>8259</v>
      </c>
      <c r="I16" s="64">
        <f t="shared" si="2"/>
        <v>1891.96</v>
      </c>
      <c r="J16" s="57">
        <f t="shared" si="2"/>
        <v>390832</v>
      </c>
      <c r="K16" s="64">
        <f t="shared" si="2"/>
        <v>60268.36</v>
      </c>
    </row>
    <row r="17" spans="1:11" ht="28.5" thickTop="1">
      <c r="A17" s="1"/>
      <c r="B17" s="82" t="s">
        <v>24</v>
      </c>
      <c r="C17" s="82"/>
      <c r="D17" s="82"/>
      <c r="E17" s="82"/>
      <c r="F17" s="83"/>
      <c r="G17" s="83"/>
      <c r="H17" s="1"/>
      <c r="J17" s="84" t="s">
        <v>28</v>
      </c>
      <c r="K17" s="84"/>
    </row>
    <row r="18" spans="1:11" ht="15.75" thickBot="1">
      <c r="A18" s="1"/>
      <c r="B18" s="78" t="s">
        <v>22</v>
      </c>
      <c r="C18" s="78"/>
      <c r="D18" s="78" t="s">
        <v>23</v>
      </c>
      <c r="E18" s="79"/>
      <c r="F18" s="80" t="s">
        <v>19</v>
      </c>
      <c r="G18" s="81"/>
      <c r="H18" s="12"/>
      <c r="J18" s="85" t="s">
        <v>26</v>
      </c>
      <c r="K18" s="85"/>
    </row>
    <row r="19" spans="1:11" ht="15.75" thickTop="1">
      <c r="A19" s="1"/>
      <c r="B19" s="20" t="s">
        <v>20</v>
      </c>
      <c r="C19" s="20" t="s">
        <v>14</v>
      </c>
      <c r="D19" s="20" t="s">
        <v>21</v>
      </c>
      <c r="E19" s="21" t="s">
        <v>14</v>
      </c>
      <c r="F19" s="22" t="s">
        <v>20</v>
      </c>
      <c r="G19" s="20" t="s">
        <v>14</v>
      </c>
      <c r="H19" s="1"/>
      <c r="J19" s="9" t="s">
        <v>25</v>
      </c>
      <c r="K19" s="9" t="s">
        <v>14</v>
      </c>
    </row>
    <row r="20" spans="1:11" ht="15">
      <c r="A20" s="7" t="s">
        <v>1</v>
      </c>
      <c r="B20" s="24">
        <v>162000</v>
      </c>
      <c r="C20" s="39">
        <v>1309.51</v>
      </c>
      <c r="D20" s="36">
        <v>0</v>
      </c>
      <c r="E20" s="40">
        <v>40.2</v>
      </c>
      <c r="F20" s="31">
        <f>B20+D20</f>
        <v>162000</v>
      </c>
      <c r="G20" s="3">
        <f>C20+E20</f>
        <v>1349.71</v>
      </c>
      <c r="I20" s="13" t="s">
        <v>1</v>
      </c>
      <c r="J20" s="24">
        <v>450</v>
      </c>
      <c r="K20" s="3">
        <v>842.6</v>
      </c>
    </row>
    <row r="21" spans="1:11" ht="15">
      <c r="A21" s="7" t="s">
        <v>2</v>
      </c>
      <c r="B21" s="24">
        <v>55000</v>
      </c>
      <c r="C21" s="39">
        <v>989.5</v>
      </c>
      <c r="D21" s="36">
        <v>0</v>
      </c>
      <c r="E21" s="40">
        <v>40.2</v>
      </c>
      <c r="F21" s="31">
        <f aca="true" t="shared" si="3" ref="F21:G31">B21+D21</f>
        <v>55000</v>
      </c>
      <c r="G21" s="3">
        <f t="shared" si="3"/>
        <v>1029.7</v>
      </c>
      <c r="I21" s="13" t="s">
        <v>2</v>
      </c>
      <c r="J21" s="24">
        <v>281</v>
      </c>
      <c r="K21" s="3">
        <v>469.27</v>
      </c>
    </row>
    <row r="22" spans="1:11" ht="15">
      <c r="A22" s="7" t="s">
        <v>3</v>
      </c>
      <c r="B22" s="24">
        <v>47000</v>
      </c>
      <c r="C22" s="39">
        <v>964.95</v>
      </c>
      <c r="D22" s="36">
        <v>0</v>
      </c>
      <c r="E22" s="40">
        <v>40.2</v>
      </c>
      <c r="F22" s="31">
        <f t="shared" si="3"/>
        <v>47000</v>
      </c>
      <c r="G22" s="3">
        <f t="shared" si="3"/>
        <v>1005.1500000000001</v>
      </c>
      <c r="I22" s="13" t="s">
        <v>3</v>
      </c>
      <c r="J22" s="24">
        <v>225</v>
      </c>
      <c r="K22" s="3">
        <v>1048.16</v>
      </c>
    </row>
    <row r="23" spans="1:11" ht="15">
      <c r="A23" s="7" t="s">
        <v>4</v>
      </c>
      <c r="B23" s="24">
        <v>23000</v>
      </c>
      <c r="C23" s="39">
        <v>908.92</v>
      </c>
      <c r="D23" s="36">
        <v>0</v>
      </c>
      <c r="E23" s="40">
        <v>40.2</v>
      </c>
      <c r="F23" s="31">
        <f t="shared" si="3"/>
        <v>23000</v>
      </c>
      <c r="G23" s="3">
        <f t="shared" si="3"/>
        <v>949.12</v>
      </c>
      <c r="I23" s="13" t="s">
        <v>4</v>
      </c>
      <c r="J23" s="24">
        <v>400</v>
      </c>
      <c r="K23" s="3">
        <v>624.16</v>
      </c>
    </row>
    <row r="24" spans="1:11" ht="15">
      <c r="A24" s="7" t="s">
        <v>5</v>
      </c>
      <c r="B24" s="24">
        <v>91000</v>
      </c>
      <c r="C24" s="39">
        <v>1133.88</v>
      </c>
      <c r="D24" s="36">
        <v>0</v>
      </c>
      <c r="E24" s="40">
        <v>40.2</v>
      </c>
      <c r="F24" s="31">
        <f t="shared" si="3"/>
        <v>91000</v>
      </c>
      <c r="G24" s="3">
        <f t="shared" si="3"/>
        <v>1174.0800000000002</v>
      </c>
      <c r="I24" s="13" t="s">
        <v>5</v>
      </c>
      <c r="J24" s="24">
        <v>300</v>
      </c>
      <c r="K24" s="3">
        <v>474</v>
      </c>
    </row>
    <row r="25" spans="1:11" ht="15">
      <c r="A25" s="7" t="s">
        <v>6</v>
      </c>
      <c r="B25" s="24">
        <v>44000</v>
      </c>
      <c r="C25" s="39">
        <v>953.96</v>
      </c>
      <c r="D25" s="36">
        <v>0</v>
      </c>
      <c r="E25" s="40">
        <v>40.2</v>
      </c>
      <c r="F25" s="31">
        <f t="shared" si="3"/>
        <v>44000</v>
      </c>
      <c r="G25" s="3">
        <f t="shared" si="3"/>
        <v>994.1600000000001</v>
      </c>
      <c r="I25" s="13" t="s">
        <v>6</v>
      </c>
      <c r="J25" s="24">
        <v>316.1</v>
      </c>
      <c r="K25" s="3">
        <v>496.28</v>
      </c>
    </row>
    <row r="26" spans="1:11" ht="15">
      <c r="A26" s="7" t="s">
        <v>7</v>
      </c>
      <c r="B26" s="24">
        <v>43000</v>
      </c>
      <c r="C26" s="39">
        <v>949.03</v>
      </c>
      <c r="D26" s="36">
        <v>0</v>
      </c>
      <c r="E26" s="40">
        <v>40.2</v>
      </c>
      <c r="F26" s="31">
        <f t="shared" si="3"/>
        <v>43000</v>
      </c>
      <c r="G26" s="3">
        <f t="shared" si="3"/>
        <v>989.23</v>
      </c>
      <c r="I26" s="13" t="s">
        <v>7</v>
      </c>
      <c r="J26" s="24">
        <v>320.1</v>
      </c>
      <c r="K26" s="3">
        <v>473.75</v>
      </c>
    </row>
    <row r="27" spans="1:11" ht="15">
      <c r="A27" s="7" t="s">
        <v>8</v>
      </c>
      <c r="B27" s="24">
        <v>181000</v>
      </c>
      <c r="C27" s="39">
        <v>1393.99</v>
      </c>
      <c r="D27" s="36">
        <v>0</v>
      </c>
      <c r="E27" s="40">
        <v>40.2</v>
      </c>
      <c r="F27" s="31">
        <f t="shared" si="3"/>
        <v>181000</v>
      </c>
      <c r="G27" s="3">
        <f t="shared" si="3"/>
        <v>1434.19</v>
      </c>
      <c r="I27" s="13" t="s">
        <v>8</v>
      </c>
      <c r="J27" s="24"/>
      <c r="K27" s="3">
        <v>0</v>
      </c>
    </row>
    <row r="28" spans="1:11" ht="15">
      <c r="A28" s="7" t="s">
        <v>9</v>
      </c>
      <c r="B28" s="24">
        <v>99000</v>
      </c>
      <c r="C28" s="39">
        <v>956.22</v>
      </c>
      <c r="D28" s="36">
        <v>0</v>
      </c>
      <c r="E28" s="40">
        <v>40.2</v>
      </c>
      <c r="F28" s="31">
        <f t="shared" si="3"/>
        <v>99000</v>
      </c>
      <c r="G28" s="3">
        <f t="shared" si="3"/>
        <v>996.4200000000001</v>
      </c>
      <c r="I28" s="13" t="s">
        <v>9</v>
      </c>
      <c r="J28" s="24"/>
      <c r="K28" s="3">
        <v>0</v>
      </c>
    </row>
    <row r="29" spans="1:11" ht="15">
      <c r="A29" s="7" t="s">
        <v>10</v>
      </c>
      <c r="B29" s="24">
        <v>161000</v>
      </c>
      <c r="C29" s="39">
        <v>1211.35</v>
      </c>
      <c r="D29" s="36">
        <v>0</v>
      </c>
      <c r="E29" s="40">
        <v>40.2</v>
      </c>
      <c r="F29" s="31">
        <f>B29+D29</f>
        <v>161000</v>
      </c>
      <c r="G29" s="3">
        <f>C29+E29</f>
        <v>1251.55</v>
      </c>
      <c r="I29" s="13" t="s">
        <v>10</v>
      </c>
      <c r="J29" s="24"/>
      <c r="K29" s="3">
        <v>0</v>
      </c>
    </row>
    <row r="30" spans="1:11" ht="15">
      <c r="A30" s="7" t="s">
        <v>11</v>
      </c>
      <c r="B30" s="24">
        <v>218000</v>
      </c>
      <c r="C30" s="39">
        <v>1425.44</v>
      </c>
      <c r="D30" s="36">
        <v>0</v>
      </c>
      <c r="E30" s="40">
        <v>40.2</v>
      </c>
      <c r="F30" s="31">
        <f t="shared" si="3"/>
        <v>218000</v>
      </c>
      <c r="G30" s="3">
        <f t="shared" si="3"/>
        <v>1465.64</v>
      </c>
      <c r="I30" s="13" t="s">
        <v>11</v>
      </c>
      <c r="J30" s="24">
        <v>251</v>
      </c>
      <c r="K30" s="3">
        <v>348.89</v>
      </c>
    </row>
    <row r="31" spans="1:11" ht="15.75" thickBot="1">
      <c r="A31" s="27" t="s">
        <v>12</v>
      </c>
      <c r="B31" s="34">
        <v>241600</v>
      </c>
      <c r="C31" s="41">
        <v>1585.34</v>
      </c>
      <c r="D31" s="36">
        <v>0</v>
      </c>
      <c r="E31" s="42">
        <v>40.2</v>
      </c>
      <c r="F31" s="32">
        <f t="shared" si="3"/>
        <v>241600</v>
      </c>
      <c r="G31" s="28">
        <f t="shared" si="3"/>
        <v>1625.54</v>
      </c>
      <c r="I31" s="14" t="s">
        <v>12</v>
      </c>
      <c r="J31" s="25">
        <v>585</v>
      </c>
      <c r="K31" s="4">
        <v>755.52</v>
      </c>
    </row>
    <row r="32" spans="1:11" ht="16.5" thickBot="1">
      <c r="A32" s="29" t="s">
        <v>19</v>
      </c>
      <c r="B32" s="35">
        <f>SUM(B20:B31)</f>
        <v>1365600</v>
      </c>
      <c r="C32" s="44">
        <f>SUM(C20:C31)</f>
        <v>13782.09</v>
      </c>
      <c r="D32" s="45">
        <f>SUM(D20:D31)</f>
        <v>0</v>
      </c>
      <c r="E32" s="43">
        <f>SUM(E20:E31)</f>
        <v>482.3999999999999</v>
      </c>
      <c r="F32" s="33">
        <f>SUM(B32+D32)</f>
        <v>1365600</v>
      </c>
      <c r="G32" s="30">
        <f>C32+E32</f>
        <v>14264.49</v>
      </c>
      <c r="I32" s="19" t="s">
        <v>19</v>
      </c>
      <c r="J32" s="26">
        <f>SUM(J20:J31)</f>
        <v>3128.2</v>
      </c>
      <c r="K32" s="11">
        <f>SUM(K20:K31)</f>
        <v>5532.629999999999</v>
      </c>
    </row>
    <row r="33" spans="2:7" ht="15.75" thickTop="1">
      <c r="B33" s="1"/>
      <c r="C33" s="1"/>
      <c r="D33" s="1"/>
      <c r="E33" s="1"/>
      <c r="F33" s="1"/>
      <c r="G33" s="2"/>
    </row>
  </sheetData>
  <sheetProtection/>
  <mergeCells count="12">
    <mergeCell ref="B1:K1"/>
    <mergeCell ref="B2:C2"/>
    <mergeCell ref="D2:E2"/>
    <mergeCell ref="F2:G2"/>
    <mergeCell ref="H2:I2"/>
    <mergeCell ref="J2:K2"/>
    <mergeCell ref="B17:G17"/>
    <mergeCell ref="J17:K17"/>
    <mergeCell ref="B18:C18"/>
    <mergeCell ref="D18:E18"/>
    <mergeCell ref="F18:G18"/>
    <mergeCell ref="J18:K18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6">
      <selection activeCell="H10" sqref="H10"/>
    </sheetView>
  </sheetViews>
  <sheetFormatPr defaultColWidth="9.140625" defaultRowHeight="15"/>
  <cols>
    <col min="1" max="1" width="11.7109375" style="0" customWidth="1"/>
    <col min="2" max="2" width="11.28125" style="0" customWidth="1"/>
    <col min="3" max="3" width="11.421875" style="0" bestFit="1" customWidth="1"/>
    <col min="4" max="4" width="12.421875" style="0" bestFit="1" customWidth="1"/>
    <col min="5" max="5" width="12.57421875" style="0" customWidth="1"/>
    <col min="6" max="6" width="12.8515625" style="0" bestFit="1" customWidth="1"/>
    <col min="7" max="7" width="11.421875" style="0" bestFit="1" customWidth="1"/>
    <col min="8" max="9" width="10.421875" style="0" bestFit="1" customWidth="1"/>
    <col min="10" max="10" width="9.8515625" style="0" customWidth="1"/>
    <col min="11" max="11" width="11.421875" style="0" bestFit="1" customWidth="1"/>
    <col min="13" max="13" width="11.421875" style="0" bestFit="1" customWidth="1"/>
  </cols>
  <sheetData>
    <row r="1" spans="1:11" ht="30">
      <c r="A1" s="38">
        <v>2020</v>
      </c>
      <c r="B1" s="74" t="s">
        <v>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5.75" thickBot="1">
      <c r="B2" s="70" t="s">
        <v>29</v>
      </c>
      <c r="C2" s="71"/>
      <c r="D2" s="70" t="s">
        <v>15</v>
      </c>
      <c r="E2" s="71"/>
      <c r="F2" s="70" t="s">
        <v>17</v>
      </c>
      <c r="G2" s="71"/>
      <c r="H2" s="76" t="s">
        <v>27</v>
      </c>
      <c r="I2" s="77"/>
      <c r="J2" s="72" t="s">
        <v>19</v>
      </c>
      <c r="K2" s="73"/>
    </row>
    <row r="3" spans="2:11" ht="16.5" thickBot="1" thickTop="1">
      <c r="B3" s="15" t="s">
        <v>13</v>
      </c>
      <c r="C3" s="15" t="s">
        <v>18</v>
      </c>
      <c r="D3" s="15" t="s">
        <v>13</v>
      </c>
      <c r="E3" s="15" t="s">
        <v>18</v>
      </c>
      <c r="F3" s="15" t="s">
        <v>13</v>
      </c>
      <c r="G3" s="16" t="s">
        <v>18</v>
      </c>
      <c r="H3" s="10" t="s">
        <v>13</v>
      </c>
      <c r="I3" s="23" t="s">
        <v>18</v>
      </c>
      <c r="J3" s="17" t="s">
        <v>13</v>
      </c>
      <c r="K3" s="15" t="s">
        <v>18</v>
      </c>
    </row>
    <row r="4" spans="1:11" ht="15">
      <c r="A4" s="7" t="s">
        <v>1</v>
      </c>
      <c r="B4" s="46">
        <v>24473</v>
      </c>
      <c r="C4" s="63">
        <v>5086.29</v>
      </c>
      <c r="D4" s="46">
        <v>4438</v>
      </c>
      <c r="E4" s="63">
        <v>887.54</v>
      </c>
      <c r="F4" s="48">
        <v>742</v>
      </c>
      <c r="G4" s="66">
        <v>96.91</v>
      </c>
      <c r="H4" s="50">
        <v>976</v>
      </c>
      <c r="I4" s="68">
        <v>227.91</v>
      </c>
      <c r="J4" s="6">
        <f>B4+D4+F4+H4</f>
        <v>30629</v>
      </c>
      <c r="K4" s="5">
        <f>C4+E4+G4+I4</f>
        <v>6298.65</v>
      </c>
    </row>
    <row r="5" spans="1:11" ht="15">
      <c r="A5" s="7" t="s">
        <v>2</v>
      </c>
      <c r="B5" s="46">
        <v>28153</v>
      </c>
      <c r="C5" s="63">
        <v>4540.16</v>
      </c>
      <c r="D5" s="52">
        <v>3475</v>
      </c>
      <c r="E5" s="65">
        <v>794.31</v>
      </c>
      <c r="F5" s="54">
        <v>790</v>
      </c>
      <c r="G5" s="67">
        <v>100.76</v>
      </c>
      <c r="H5" s="37">
        <v>569</v>
      </c>
      <c r="I5" s="69">
        <v>126.58</v>
      </c>
      <c r="J5" s="6">
        <f aca="true" t="shared" si="0" ref="J5:K15">B5+D5+F5+H5</f>
        <v>32987</v>
      </c>
      <c r="K5" s="5">
        <f t="shared" si="0"/>
        <v>5561.8099999999995</v>
      </c>
    </row>
    <row r="6" spans="1:11" ht="15">
      <c r="A6" s="7" t="s">
        <v>3</v>
      </c>
      <c r="B6" s="46">
        <v>33671</v>
      </c>
      <c r="C6" s="63">
        <v>5021.27</v>
      </c>
      <c r="D6" s="52">
        <v>3662</v>
      </c>
      <c r="E6" s="65">
        <v>799.53</v>
      </c>
      <c r="F6" s="54">
        <v>893</v>
      </c>
      <c r="G6" s="67">
        <v>90.58</v>
      </c>
      <c r="H6" s="37">
        <v>630</v>
      </c>
      <c r="I6" s="69">
        <v>149.36</v>
      </c>
      <c r="J6" s="6">
        <f t="shared" si="0"/>
        <v>38856</v>
      </c>
      <c r="K6" s="5">
        <f t="shared" si="0"/>
        <v>6060.74</v>
      </c>
    </row>
    <row r="7" spans="1:11" ht="15">
      <c r="A7" s="7" t="s">
        <v>4</v>
      </c>
      <c r="B7" s="46">
        <v>36477</v>
      </c>
      <c r="C7" s="63">
        <v>6067.48</v>
      </c>
      <c r="D7" s="52">
        <v>3943</v>
      </c>
      <c r="E7" s="65">
        <v>631.02</v>
      </c>
      <c r="F7" s="54">
        <v>898</v>
      </c>
      <c r="G7" s="67">
        <v>109.41</v>
      </c>
      <c r="H7" s="37">
        <v>681</v>
      </c>
      <c r="I7" s="69">
        <v>147.53</v>
      </c>
      <c r="J7" s="6">
        <f t="shared" si="0"/>
        <v>41999</v>
      </c>
      <c r="K7" s="5">
        <f t="shared" si="0"/>
        <v>6955.44</v>
      </c>
    </row>
    <row r="8" spans="1:11" ht="15">
      <c r="A8" s="7" t="s">
        <v>5</v>
      </c>
      <c r="B8" s="46">
        <v>34108</v>
      </c>
      <c r="C8" s="63">
        <v>4783.24</v>
      </c>
      <c r="D8" s="52">
        <v>3403</v>
      </c>
      <c r="E8" s="65">
        <v>850.16</v>
      </c>
      <c r="F8" s="54">
        <v>929</v>
      </c>
      <c r="G8" s="67">
        <v>111.88</v>
      </c>
      <c r="H8" s="37">
        <v>776</v>
      </c>
      <c r="I8" s="69">
        <v>164.73</v>
      </c>
      <c r="J8" s="6">
        <f t="shared" si="0"/>
        <v>39216</v>
      </c>
      <c r="K8" s="5">
        <f t="shared" si="0"/>
        <v>5910.009999999999</v>
      </c>
    </row>
    <row r="9" spans="1:11" ht="15">
      <c r="A9" s="7" t="s">
        <v>6</v>
      </c>
      <c r="B9" s="46">
        <v>30557</v>
      </c>
      <c r="C9" s="63">
        <v>4976.31</v>
      </c>
      <c r="D9" s="52">
        <v>3124</v>
      </c>
      <c r="E9" s="65">
        <v>824.11</v>
      </c>
      <c r="F9" s="54">
        <v>983</v>
      </c>
      <c r="G9" s="67">
        <v>116.21</v>
      </c>
      <c r="H9" s="37">
        <v>528</v>
      </c>
      <c r="I9" s="69">
        <v>117.66</v>
      </c>
      <c r="J9" s="6">
        <f t="shared" si="0"/>
        <v>35192</v>
      </c>
      <c r="K9" s="5">
        <f t="shared" si="0"/>
        <v>6034.29</v>
      </c>
    </row>
    <row r="10" spans="1:11" ht="15">
      <c r="A10" s="7" t="s">
        <v>7</v>
      </c>
      <c r="B10" s="46">
        <v>24188</v>
      </c>
      <c r="C10" s="63">
        <v>4145.31</v>
      </c>
      <c r="D10" s="52">
        <v>3452</v>
      </c>
      <c r="E10" s="65">
        <v>700.48</v>
      </c>
      <c r="F10" s="54">
        <v>864</v>
      </c>
      <c r="G10" s="67">
        <v>106.67</v>
      </c>
      <c r="H10" s="37"/>
      <c r="I10" s="69"/>
      <c r="J10" s="6">
        <f t="shared" si="0"/>
        <v>28504</v>
      </c>
      <c r="K10" s="5">
        <f t="shared" si="0"/>
        <v>4952.460000000001</v>
      </c>
    </row>
    <row r="11" spans="1:11" ht="15">
      <c r="A11" s="7" t="s">
        <v>8</v>
      </c>
      <c r="B11" s="46">
        <v>0</v>
      </c>
      <c r="C11" s="63">
        <v>0</v>
      </c>
      <c r="D11" s="52"/>
      <c r="E11" s="65">
        <v>0</v>
      </c>
      <c r="F11" s="54"/>
      <c r="G11" s="67"/>
      <c r="H11" s="37"/>
      <c r="I11" s="69"/>
      <c r="J11" s="6">
        <f t="shared" si="0"/>
        <v>0</v>
      </c>
      <c r="K11" s="5">
        <f t="shared" si="0"/>
        <v>0</v>
      </c>
    </row>
    <row r="12" spans="1:11" ht="15">
      <c r="A12" s="7" t="s">
        <v>9</v>
      </c>
      <c r="B12" s="46">
        <v>0</v>
      </c>
      <c r="C12" s="63">
        <v>0</v>
      </c>
      <c r="D12" s="52"/>
      <c r="E12" s="65">
        <v>0</v>
      </c>
      <c r="F12" s="54"/>
      <c r="G12" s="67"/>
      <c r="H12" s="37"/>
      <c r="I12" s="69"/>
      <c r="J12" s="6">
        <f t="shared" si="0"/>
        <v>0</v>
      </c>
      <c r="K12" s="5">
        <f t="shared" si="0"/>
        <v>0</v>
      </c>
    </row>
    <row r="13" spans="1:11" ht="15">
      <c r="A13" s="7" t="s">
        <v>10</v>
      </c>
      <c r="B13" s="46">
        <v>0</v>
      </c>
      <c r="C13" s="63">
        <v>0</v>
      </c>
      <c r="D13" s="52"/>
      <c r="E13" s="65">
        <v>0</v>
      </c>
      <c r="F13" s="54"/>
      <c r="G13" s="67"/>
      <c r="H13" s="37"/>
      <c r="I13" s="69"/>
      <c r="J13" s="6">
        <f t="shared" si="0"/>
        <v>0</v>
      </c>
      <c r="K13" s="5">
        <f t="shared" si="0"/>
        <v>0</v>
      </c>
    </row>
    <row r="14" spans="1:11" ht="15">
      <c r="A14" s="7" t="s">
        <v>11</v>
      </c>
      <c r="B14" s="46">
        <v>0</v>
      </c>
      <c r="C14" s="63">
        <v>0</v>
      </c>
      <c r="D14" s="52"/>
      <c r="E14" s="65">
        <v>0</v>
      </c>
      <c r="F14" s="54"/>
      <c r="G14" s="67"/>
      <c r="H14" s="37"/>
      <c r="I14" s="69"/>
      <c r="J14" s="6">
        <f t="shared" si="0"/>
        <v>0</v>
      </c>
      <c r="K14" s="5">
        <f t="shared" si="0"/>
        <v>0</v>
      </c>
    </row>
    <row r="15" spans="1:11" ht="15.75" thickBot="1">
      <c r="A15" s="8" t="s">
        <v>12</v>
      </c>
      <c r="B15" s="46">
        <v>0</v>
      </c>
      <c r="C15" s="63">
        <v>0</v>
      </c>
      <c r="D15" s="52"/>
      <c r="E15" s="65">
        <v>0</v>
      </c>
      <c r="F15" s="54"/>
      <c r="G15" s="67"/>
      <c r="H15" s="37"/>
      <c r="I15" s="69"/>
      <c r="J15" s="6">
        <f t="shared" si="0"/>
        <v>0</v>
      </c>
      <c r="K15" s="5">
        <f t="shared" si="0"/>
        <v>0</v>
      </c>
    </row>
    <row r="16" spans="1:11" ht="17.25" thickBot="1" thickTop="1">
      <c r="A16" s="18" t="s">
        <v>19</v>
      </c>
      <c r="B16" s="57">
        <f aca="true" t="shared" si="1" ref="B16:K16">SUM(B4:B15)</f>
        <v>211627</v>
      </c>
      <c r="C16" s="64">
        <f t="shared" si="1"/>
        <v>34620.060000000005</v>
      </c>
      <c r="D16" s="57">
        <f t="shared" si="1"/>
        <v>25497</v>
      </c>
      <c r="E16" s="64">
        <f t="shared" si="1"/>
        <v>5487.15</v>
      </c>
      <c r="F16" s="57">
        <f t="shared" si="1"/>
        <v>6099</v>
      </c>
      <c r="G16" s="64">
        <f t="shared" si="1"/>
        <v>732.42</v>
      </c>
      <c r="H16" s="57">
        <f t="shared" si="1"/>
        <v>4160</v>
      </c>
      <c r="I16" s="64">
        <f t="shared" si="1"/>
        <v>933.77</v>
      </c>
      <c r="J16" s="57">
        <f t="shared" si="1"/>
        <v>247383</v>
      </c>
      <c r="K16" s="64">
        <f t="shared" si="1"/>
        <v>41773.399999999994</v>
      </c>
    </row>
    <row r="17" spans="1:11" ht="28.5" thickTop="1">
      <c r="A17" s="1"/>
      <c r="B17" s="82" t="s">
        <v>24</v>
      </c>
      <c r="C17" s="82"/>
      <c r="D17" s="82"/>
      <c r="E17" s="82"/>
      <c r="F17" s="83"/>
      <c r="G17" s="83"/>
      <c r="H17" s="1"/>
      <c r="J17" s="84" t="s">
        <v>28</v>
      </c>
      <c r="K17" s="84"/>
    </row>
    <row r="18" spans="1:11" ht="15.75" thickBot="1">
      <c r="A18" s="1"/>
      <c r="B18" s="78" t="s">
        <v>22</v>
      </c>
      <c r="C18" s="78"/>
      <c r="D18" s="78" t="s">
        <v>23</v>
      </c>
      <c r="E18" s="79"/>
      <c r="F18" s="80" t="s">
        <v>19</v>
      </c>
      <c r="G18" s="81"/>
      <c r="H18" s="12"/>
      <c r="J18" s="85" t="s">
        <v>26</v>
      </c>
      <c r="K18" s="85"/>
    </row>
    <row r="19" spans="1:11" ht="15.75" thickTop="1">
      <c r="A19" s="1"/>
      <c r="B19" s="20" t="s">
        <v>20</v>
      </c>
      <c r="C19" s="20" t="s">
        <v>14</v>
      </c>
      <c r="D19" s="20" t="s">
        <v>21</v>
      </c>
      <c r="E19" s="21" t="s">
        <v>14</v>
      </c>
      <c r="F19" s="22" t="s">
        <v>20</v>
      </c>
      <c r="G19" s="20" t="s">
        <v>14</v>
      </c>
      <c r="H19" s="1"/>
      <c r="J19" s="9" t="s">
        <v>25</v>
      </c>
      <c r="K19" s="9" t="s">
        <v>14</v>
      </c>
    </row>
    <row r="20" spans="1:11" ht="15">
      <c r="A20" s="7" t="s">
        <v>1</v>
      </c>
      <c r="B20" s="24">
        <v>241000</v>
      </c>
      <c r="C20" s="39">
        <v>1563.82</v>
      </c>
      <c r="D20" s="36">
        <v>0</v>
      </c>
      <c r="E20" s="40">
        <v>40.2</v>
      </c>
      <c r="F20" s="31">
        <f>B20+D20</f>
        <v>241000</v>
      </c>
      <c r="G20" s="3">
        <f>C20+E20</f>
        <v>1604.02</v>
      </c>
      <c r="I20" s="13" t="s">
        <v>1</v>
      </c>
      <c r="J20" s="24">
        <v>0</v>
      </c>
      <c r="K20" s="3">
        <v>0</v>
      </c>
    </row>
    <row r="21" spans="1:11" ht="15">
      <c r="A21" s="7" t="s">
        <v>2</v>
      </c>
      <c r="B21" s="24">
        <v>177000</v>
      </c>
      <c r="C21" s="39">
        <v>1277.14</v>
      </c>
      <c r="D21" s="36">
        <v>0</v>
      </c>
      <c r="E21" s="40">
        <v>40.2</v>
      </c>
      <c r="F21" s="31">
        <f aca="true" t="shared" si="2" ref="F21:G31">B21+D21</f>
        <v>177000</v>
      </c>
      <c r="G21" s="3">
        <f t="shared" si="2"/>
        <v>1317.3400000000001</v>
      </c>
      <c r="I21" s="13" t="s">
        <v>2</v>
      </c>
      <c r="J21" s="24">
        <v>0</v>
      </c>
      <c r="K21" s="3">
        <v>0</v>
      </c>
    </row>
    <row r="22" spans="1:11" ht="15">
      <c r="A22" s="7" t="s">
        <v>3</v>
      </c>
      <c r="B22" s="24">
        <v>98000</v>
      </c>
      <c r="C22" s="39">
        <v>687.04</v>
      </c>
      <c r="D22" s="36">
        <v>0</v>
      </c>
      <c r="E22" s="40">
        <v>40.2</v>
      </c>
      <c r="F22" s="31">
        <f t="shared" si="2"/>
        <v>98000</v>
      </c>
      <c r="G22" s="3">
        <f t="shared" si="2"/>
        <v>727.24</v>
      </c>
      <c r="I22" s="13" t="s">
        <v>3</v>
      </c>
      <c r="J22" s="24">
        <v>323</v>
      </c>
      <c r="K22" s="3">
        <v>416.67</v>
      </c>
    </row>
    <row r="23" spans="1:11" ht="15">
      <c r="A23" s="7" t="s">
        <v>4</v>
      </c>
      <c r="B23" s="24">
        <v>68000</v>
      </c>
      <c r="C23" s="39">
        <v>673.42</v>
      </c>
      <c r="D23" s="36">
        <v>0</v>
      </c>
      <c r="E23" s="40">
        <v>40.2</v>
      </c>
      <c r="F23" s="31">
        <f t="shared" si="2"/>
        <v>68000</v>
      </c>
      <c r="G23" s="3">
        <f t="shared" si="2"/>
        <v>713.62</v>
      </c>
      <c r="I23" s="13" t="s">
        <v>4</v>
      </c>
      <c r="J23" s="24">
        <v>565</v>
      </c>
      <c r="K23" s="3">
        <v>751.58</v>
      </c>
    </row>
    <row r="24" spans="1:11" ht="15">
      <c r="A24" s="7" t="s">
        <v>5</v>
      </c>
      <c r="B24" s="24">
        <v>76200</v>
      </c>
      <c r="C24" s="39">
        <v>819.94</v>
      </c>
      <c r="D24" s="36">
        <v>0</v>
      </c>
      <c r="E24" s="40">
        <v>40.2</v>
      </c>
      <c r="F24" s="31">
        <f t="shared" si="2"/>
        <v>76200</v>
      </c>
      <c r="G24" s="3">
        <f t="shared" si="2"/>
        <v>860.1400000000001</v>
      </c>
      <c r="I24" s="13" t="s">
        <v>5</v>
      </c>
      <c r="J24" s="24">
        <v>650</v>
      </c>
      <c r="K24" s="3">
        <v>857.76</v>
      </c>
    </row>
    <row r="25" spans="1:11" ht="15">
      <c r="A25" s="7" t="s">
        <v>6</v>
      </c>
      <c r="B25" s="24">
        <v>83000</v>
      </c>
      <c r="C25" s="39">
        <v>779.64</v>
      </c>
      <c r="D25" s="36">
        <v>0</v>
      </c>
      <c r="E25" s="40">
        <v>40.2</v>
      </c>
      <c r="F25" s="31">
        <f t="shared" si="2"/>
        <v>83000</v>
      </c>
      <c r="G25" s="3">
        <f t="shared" si="2"/>
        <v>819.84</v>
      </c>
      <c r="I25" s="13" t="s">
        <v>6</v>
      </c>
      <c r="J25" s="24">
        <v>0</v>
      </c>
      <c r="K25" s="3">
        <v>0</v>
      </c>
    </row>
    <row r="26" spans="1:11" ht="15">
      <c r="A26" s="7" t="s">
        <v>7</v>
      </c>
      <c r="B26" s="24">
        <v>79000</v>
      </c>
      <c r="C26" s="39">
        <v>801.01</v>
      </c>
      <c r="D26" s="36">
        <v>0</v>
      </c>
      <c r="E26" s="40">
        <v>40.2</v>
      </c>
      <c r="F26" s="31">
        <f t="shared" si="2"/>
        <v>79000</v>
      </c>
      <c r="G26" s="3">
        <f t="shared" si="2"/>
        <v>841.21</v>
      </c>
      <c r="I26" s="13" t="s">
        <v>7</v>
      </c>
      <c r="J26" s="24">
        <v>276</v>
      </c>
      <c r="K26" s="3">
        <v>339.48</v>
      </c>
    </row>
    <row r="27" spans="1:11" ht="15">
      <c r="A27" s="7" t="s">
        <v>8</v>
      </c>
      <c r="B27" s="24"/>
      <c r="C27" s="39"/>
      <c r="D27" s="36">
        <v>0</v>
      </c>
      <c r="E27" s="40">
        <v>40.2</v>
      </c>
      <c r="F27" s="31">
        <f t="shared" si="2"/>
        <v>0</v>
      </c>
      <c r="G27" s="3">
        <f t="shared" si="2"/>
        <v>40.2</v>
      </c>
      <c r="I27" s="13" t="s">
        <v>8</v>
      </c>
      <c r="J27" s="24"/>
      <c r="K27" s="3"/>
    </row>
    <row r="28" spans="1:11" ht="15">
      <c r="A28" s="7" t="s">
        <v>9</v>
      </c>
      <c r="B28" s="24"/>
      <c r="C28" s="39"/>
      <c r="D28" s="36">
        <v>0</v>
      </c>
      <c r="E28" s="40">
        <v>40.2</v>
      </c>
      <c r="F28" s="31">
        <f t="shared" si="2"/>
        <v>0</v>
      </c>
      <c r="G28" s="3">
        <f t="shared" si="2"/>
        <v>40.2</v>
      </c>
      <c r="I28" s="13" t="s">
        <v>9</v>
      </c>
      <c r="J28" s="24"/>
      <c r="K28" s="3"/>
    </row>
    <row r="29" spans="1:11" ht="15">
      <c r="A29" s="7" t="s">
        <v>10</v>
      </c>
      <c r="B29" s="24"/>
      <c r="C29" s="39"/>
      <c r="D29" s="36">
        <v>0</v>
      </c>
      <c r="E29" s="40">
        <v>40.2</v>
      </c>
      <c r="F29" s="31">
        <f>B29+D29</f>
        <v>0</v>
      </c>
      <c r="G29" s="3">
        <f>C29+E29</f>
        <v>40.2</v>
      </c>
      <c r="I29" s="13" t="s">
        <v>10</v>
      </c>
      <c r="J29" s="24"/>
      <c r="K29" s="3"/>
    </row>
    <row r="30" spans="1:11" ht="15">
      <c r="A30" s="7" t="s">
        <v>11</v>
      </c>
      <c r="B30" s="24"/>
      <c r="C30" s="39"/>
      <c r="D30" s="36">
        <v>0</v>
      </c>
      <c r="E30" s="40">
        <v>40.2</v>
      </c>
      <c r="F30" s="31">
        <f t="shared" si="2"/>
        <v>0</v>
      </c>
      <c r="G30" s="3">
        <f t="shared" si="2"/>
        <v>40.2</v>
      </c>
      <c r="I30" s="13" t="s">
        <v>11</v>
      </c>
      <c r="J30" s="24"/>
      <c r="K30" s="3"/>
    </row>
    <row r="31" spans="1:11" ht="15.75" thickBot="1">
      <c r="A31" s="27" t="s">
        <v>12</v>
      </c>
      <c r="B31" s="34"/>
      <c r="C31" s="41"/>
      <c r="D31" s="36">
        <v>0</v>
      </c>
      <c r="E31" s="42">
        <v>40.2</v>
      </c>
      <c r="F31" s="32">
        <f t="shared" si="2"/>
        <v>0</v>
      </c>
      <c r="G31" s="28">
        <f t="shared" si="2"/>
        <v>40.2</v>
      </c>
      <c r="I31" s="14" t="s">
        <v>12</v>
      </c>
      <c r="J31" s="25"/>
      <c r="K31" s="4"/>
    </row>
    <row r="32" spans="1:11" ht="16.5" thickBot="1">
      <c r="A32" s="29" t="s">
        <v>19</v>
      </c>
      <c r="B32" s="35">
        <f>SUM(B20:B31)</f>
        <v>822200</v>
      </c>
      <c r="C32" s="44">
        <f>SUM(C20:C31)</f>
        <v>6602.010000000001</v>
      </c>
      <c r="D32" s="45">
        <f>SUM(D20:D31)</f>
        <v>0</v>
      </c>
      <c r="E32" s="43">
        <f>SUM(E20:E31)</f>
        <v>482.3999999999999</v>
      </c>
      <c r="F32" s="33">
        <f>SUM(B32+D32)</f>
        <v>822200</v>
      </c>
      <c r="G32" s="30">
        <f>C32+E32</f>
        <v>7084.410000000001</v>
      </c>
      <c r="I32" s="19" t="s">
        <v>19</v>
      </c>
      <c r="J32" s="26">
        <f>SUM(J20:J31)</f>
        <v>1814</v>
      </c>
      <c r="K32" s="11">
        <f>SUM(K20:K31)</f>
        <v>2365.49</v>
      </c>
    </row>
    <row r="33" spans="2:7" ht="15.75" thickTop="1">
      <c r="B33" s="1"/>
      <c r="C33" s="1"/>
      <c r="D33" s="1"/>
      <c r="E33" s="1"/>
      <c r="F33" s="1"/>
      <c r="G33" s="2"/>
    </row>
  </sheetData>
  <sheetProtection/>
  <mergeCells count="12">
    <mergeCell ref="B17:G17"/>
    <mergeCell ref="J17:K17"/>
    <mergeCell ref="B18:C18"/>
    <mergeCell ref="D18:E18"/>
    <mergeCell ref="F18:G18"/>
    <mergeCell ref="J18:K18"/>
    <mergeCell ref="B1:K1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fitToHeight="1" fitToWidth="1" horizontalDpi="600" verticalDpi="600" orientation="landscape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lorri.ruiz</dc:creator>
  <cp:keywords/>
  <dc:description/>
  <cp:lastModifiedBy>EDWARDS</cp:lastModifiedBy>
  <cp:lastPrinted>2020-04-15T21:30:55Z</cp:lastPrinted>
  <dcterms:created xsi:type="dcterms:W3CDTF">2014-04-30T16:10:01Z</dcterms:created>
  <dcterms:modified xsi:type="dcterms:W3CDTF">2020-05-11T21:19:21Z</dcterms:modified>
  <cp:category/>
  <cp:version/>
  <cp:contentType/>
  <cp:contentStatus/>
</cp:coreProperties>
</file>